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filterPrivacy="1" defaultThemeVersion="124226"/>
  <xr:revisionPtr revIDLastSave="0" documentId="13_ncr:1_{15527888-7C6F-42D3-B28E-E7E01A706DA7}" xr6:coauthVersionLast="46" xr6:coauthVersionMax="46" xr10:uidLastSave="{00000000-0000-0000-0000-000000000000}"/>
  <workbookProtection workbookAlgorithmName="SHA-512" workbookHashValue="Si2awB7e/GCBaAuuizbEJsZohxjQsU1t4EXY/P+m0eQJf8LCqyUHO78NOc0FHPsCx2tH/A1/QX5LjcdPJq9gHQ==" workbookSaltValue="MMDlDiRZE45cvppQ8D2Xkw==" workbookSpinCount="100000" lockStructure="1"/>
  <bookViews>
    <workbookView xWindow="0" yWindow="0" windowWidth="28800" windowHeight="15600" xr2:uid="{739CF4CD-FFC9-4CB6-BC60-0041C8D4EC24}"/>
  </bookViews>
  <sheets>
    <sheet name="Příloha_1_ZD-Položkový_ceník" sheetId="2" r:id="rId1"/>
    <sheet name="Př._A_Smlouvy-Položkový_ceník" sheetId="4" r:id="rId2"/>
  </sheets>
  <definedNames>
    <definedName name="_xlnm.Print_Titles" localSheetId="1">'Př._A_Smlouvy-Položkový_ceník'!$13:$14</definedName>
    <definedName name="_xlnm.Print_Titles" localSheetId="0">'Příloha_1_ZD-Položkový_ceník'!$13:$14</definedName>
  </definedNames>
  <calcPr calcId="191029"/>
</workbook>
</file>

<file path=xl/calcChain.xml><?xml version="1.0" encoding="utf-8"?>
<calcChain xmlns="http://schemas.openxmlformats.org/spreadsheetml/2006/main">
  <c r="AD16" i="2" l="1"/>
  <c r="K16" i="4" s="1"/>
  <c r="AD17" i="2"/>
  <c r="K17" i="4" s="1"/>
  <c r="H16" i="4"/>
  <c r="H17" i="4"/>
  <c r="I16" i="4"/>
  <c r="I17" i="4"/>
  <c r="AE17" i="2" l="1"/>
  <c r="AF17" i="2" s="1"/>
  <c r="M17" i="4" s="1"/>
  <c r="AE16" i="2"/>
  <c r="AD15" i="2"/>
  <c r="AD18" i="2" s="1"/>
  <c r="L17" i="4" l="1"/>
  <c r="L16" i="4"/>
  <c r="AF16" i="2"/>
  <c r="M16" i="4" s="1"/>
  <c r="I15" i="4" l="1"/>
  <c r="H15" i="4" l="1"/>
  <c r="F28" i="4" l="1"/>
  <c r="B18" i="4"/>
  <c r="AC14" i="2"/>
  <c r="J14" i="4" s="1"/>
  <c r="K6" i="4" l="1"/>
  <c r="K5" i="4"/>
  <c r="K4" i="4"/>
  <c r="K3" i="4"/>
  <c r="C28" i="4"/>
  <c r="N16" i="4" l="1"/>
  <c r="N15" i="4" l="1"/>
  <c r="K15" i="4" l="1"/>
  <c r="K18" i="4" s="1"/>
  <c r="AE15" i="2"/>
  <c r="AE18" i="2" s="1"/>
  <c r="L15" i="4" l="1"/>
  <c r="L18" i="4" s="1"/>
  <c r="AF15" i="2"/>
  <c r="AF18" i="2" s="1"/>
  <c r="M15" i="4" l="1"/>
  <c r="M18" i="4" s="1"/>
</calcChain>
</file>

<file path=xl/sharedStrings.xml><?xml version="1.0" encoding="utf-8"?>
<sst xmlns="http://schemas.openxmlformats.org/spreadsheetml/2006/main" count="153" uniqueCount="99">
  <si>
    <t>A</t>
  </si>
  <si>
    <t>B</t>
  </si>
  <si>
    <t>C</t>
  </si>
  <si>
    <t>D</t>
  </si>
  <si>
    <t>E</t>
  </si>
  <si>
    <t>F</t>
  </si>
  <si>
    <t>G</t>
  </si>
  <si>
    <t>J</t>
  </si>
  <si>
    <t>K</t>
  </si>
  <si>
    <t>L</t>
  </si>
  <si>
    <t>Katalogové číslo</t>
  </si>
  <si>
    <t>H</t>
  </si>
  <si>
    <t>I</t>
  </si>
  <si>
    <t>„DOPLNÍ ÚČASTNÍK“</t>
  </si>
  <si>
    <t>Zadavatel:</t>
  </si>
  <si>
    <t>Sídlo</t>
  </si>
  <si>
    <t>Zastoupený:</t>
  </si>
  <si>
    <t>IČO:/ DIČ:</t>
  </si>
  <si>
    <t>ÚSTAV HEMATOLOGIE A KREVNÍ TRANSFUZE V PRAZE (ÚHKT)</t>
  </si>
  <si>
    <t>U Nemocnice 2094/1, 128 20 Praha 2</t>
  </si>
  <si>
    <t>Prof. MUDr. Petr Cetkovský, Ph.D., MBA</t>
  </si>
  <si>
    <t>00023736 / CZ00023736</t>
  </si>
  <si>
    <t>V případě, že ZD odkazuje na obchodní názvy (ekvivalent dle § 89 odst. 5 ZZVZ, případně technické normy dle § 90 ZZVZ), je možné nabídnout medicínsky rovnocenné řešení.</t>
  </si>
  <si>
    <t>M</t>
  </si>
  <si>
    <t>Kód SÚKL</t>
  </si>
  <si>
    <t xml:space="preserve">N </t>
  </si>
  <si>
    <t xml:space="preserve">Datum: </t>
  </si>
  <si>
    <t>O</t>
  </si>
  <si>
    <t>P</t>
  </si>
  <si>
    <t>Q</t>
  </si>
  <si>
    <t>R</t>
  </si>
  <si>
    <t>S</t>
  </si>
  <si>
    <t>T</t>
  </si>
  <si>
    <t>U</t>
  </si>
  <si>
    <t>Skladovací podmínky</t>
  </si>
  <si>
    <t>V</t>
  </si>
  <si>
    <t>W</t>
  </si>
  <si>
    <t>X</t>
  </si>
  <si>
    <t>Y</t>
  </si>
  <si>
    <t>Dokumentace</t>
  </si>
  <si>
    <t>Příloha A Rámcové kupní smlouvy</t>
  </si>
  <si>
    <t>Účastník - Obchodní firma/název:</t>
  </si>
  <si>
    <t>Sídlo/místo podnikání:</t>
  </si>
  <si>
    <t>Osoba/osoby oprávněná jednat za účastníka, funkce:</t>
  </si>
  <si>
    <t>Z</t>
  </si>
  <si>
    <t>AA</t>
  </si>
  <si>
    <t>AB</t>
  </si>
  <si>
    <t>AC</t>
  </si>
  <si>
    <t>Pořadové číslo položky</t>
  </si>
  <si>
    <t>Číslo dodavatele</t>
  </si>
  <si>
    <t>Dodavatel</t>
  </si>
  <si>
    <t>Čárový kód</t>
  </si>
  <si>
    <t>Číslo KKZM</t>
  </si>
  <si>
    <t>Název</t>
  </si>
  <si>
    <t>Doplňkový název</t>
  </si>
  <si>
    <t>Podrobný popis</t>
  </si>
  <si>
    <t>Reference ATC</t>
  </si>
  <si>
    <t>Počet ks v balení</t>
  </si>
  <si>
    <t>Obrázek</t>
  </si>
  <si>
    <t>Sazba DPH</t>
  </si>
  <si>
    <t>Celková nabídková cena za počet ks 
bez DPH [Kč]</t>
  </si>
  <si>
    <t>Částka DPH 
[Kč]</t>
  </si>
  <si>
    <t>Celková nabídková cena za počet ks
s DPH [Kč]</t>
  </si>
  <si>
    <t>Poznámka</t>
  </si>
  <si>
    <t>CPV kód</t>
  </si>
  <si>
    <t>AD</t>
  </si>
  <si>
    <t>AE</t>
  </si>
  <si>
    <t>Jednotková cena [Kč]</t>
  </si>
  <si>
    <t xml:space="preserve">Měrná jednotka [bal] </t>
  </si>
  <si>
    <t>Minimální dodávané množství [ks]</t>
  </si>
  <si>
    <t>Hmotnost [kg]</t>
  </si>
  <si>
    <t>Rozměry - šířka [mm]</t>
  </si>
  <si>
    <t xml:space="preserve">Rozměry - výška [mm] </t>
  </si>
  <si>
    <t>Skladovací teplota [°C]</t>
  </si>
  <si>
    <t>Délka expirace [měsíce]</t>
  </si>
  <si>
    <t>Dodací lhůta [dny]</t>
  </si>
  <si>
    <t>N</t>
  </si>
  <si>
    <t>Legenda:</t>
  </si>
  <si>
    <t>Název ATC</t>
  </si>
  <si>
    <t>Rozměry - hloubka (mm)</t>
  </si>
  <si>
    <t>Kategorie zboží</t>
  </si>
  <si>
    <t xml:space="preserve">Jméno a funkce:  </t>
  </si>
  <si>
    <t xml:space="preserve">Jméno a funkce: </t>
  </si>
  <si>
    <t>Celkový počet měsíců:</t>
  </si>
  <si>
    <t>Účastník vyplňuje pouze list "Příloha_1_ZD-Položkový_ceník".
Příslušné informace z listu "Příloha_1_ZD-Položkový_ceník" jsou automaticky kopírovány do listu: "Příl._A_Smlouvy-Položkový_ceník".
V případě potřeby může účastník změnit šířku řádku, nikoliv sloupce.</t>
  </si>
  <si>
    <t>prof. MUDr. Petr Cetkovský, Ph.D., MBA</t>
  </si>
  <si>
    <t>Příloha č. 1 ZD POLOŽKOVÝ CENÍK</t>
  </si>
  <si>
    <t xml:space="preserve">Celková nabídková cena je součtem nabídkových cen předpokládaného počtu odebraných balení za celkový počet měsíců trvání smlouvy všech položek uvedených ve vyplněném Položkovém ceníku. Nabídková cena musí být ve výši odpovídající ceně při expiraci nabízeného zboží v délce min. 12 měsíců. Jednotková cena bez DPH nesmí být překročena po dobu 12 měsíců trvání smlouvy pro předpokládanou spotřebu materiálu. </t>
  </si>
  <si>
    <t>Polyclonal Rabbit Anti-Human IgG/FITC RabbitF(ab´)2 (1 ml)</t>
  </si>
  <si>
    <t>Polyclonal Rabbit Anti-Human IgM/FITC RabbitF(ab´)2 (1 ml)</t>
  </si>
  <si>
    <t>Polyclonal Rabbit Anti-Human IgA, IgG, IgM, Kappa, Lambda/FITC (2 ml)</t>
  </si>
  <si>
    <t>FITC, Immunofluorescence</t>
  </si>
  <si>
    <t>Protilátka  F  0200  slouží  kprůkazu  lidských  imunoglobulinů  vtkáních,  a  lze  ji  také  použít  u  jiných imunofluorescenčních postupů (1). Tyto typy protilátek jsou také zvláště užitečné při fluorescenčním testu na protilátky  proti  treponemám  (FTA),  a při průkazu anti-nukleárních protilátek (ANA), a také při průkazu dalších lidských  autoprotilátek.  Interpretaci  výsledků  musí  provádět  aprobovaný  odborník  vsouvislosti  sanamnézou pacienta a jinými diagnostickými testy.</t>
  </si>
  <si>
    <t>336951520-9</t>
  </si>
  <si>
    <t>33651520-9</t>
  </si>
  <si>
    <r>
      <rPr>
        <b/>
        <sz val="11"/>
        <rFont val="Calibri"/>
        <family val="2"/>
        <charset val="238"/>
        <scheme val="minor"/>
      </rPr>
      <t>Účastník vyplní v tabulce č. 1 – Položkový ceník - VŠECHNA POUZE ŽLUTĚ VYZNAČENÁ POLE</t>
    </r>
    <r>
      <rPr>
        <sz val="11"/>
        <rFont val="Calibri"/>
        <family val="2"/>
        <charset val="238"/>
        <scheme val="minor"/>
      </rPr>
      <t>. 
Ve sloupci AA uvede účastník</t>
    </r>
    <r>
      <rPr>
        <b/>
        <sz val="11"/>
        <rFont val="Calibri"/>
        <family val="2"/>
        <charset val="238"/>
        <scheme val="minor"/>
      </rPr>
      <t xml:space="preserve"> jednotkové ceny položek v Kč bez DPH</t>
    </r>
    <r>
      <rPr>
        <sz val="11"/>
        <rFont val="Calibri"/>
        <family val="2"/>
        <charset val="238"/>
        <scheme val="minor"/>
      </rPr>
      <t xml:space="preserve">, ve </t>
    </r>
    <r>
      <rPr>
        <b/>
        <sz val="11"/>
        <rFont val="Calibri"/>
        <family val="2"/>
        <charset val="238"/>
        <scheme val="minor"/>
      </rPr>
      <t>sloupci AB daňovou sazbu</t>
    </r>
    <r>
      <rPr>
        <sz val="11"/>
        <rFont val="Calibri"/>
        <family val="2"/>
        <charset val="238"/>
        <scheme val="minor"/>
      </rPr>
      <t xml:space="preserve">, ostatní sloupce s cenami se doplní dle vzorců automaticky. Jednotková cena bez DPH nesmí být překročena po dobu 24 měsíců trvání smlouvy pro předpokládanou spotřebu materiálu. </t>
    </r>
  </si>
  <si>
    <t xml:space="preserve">Celková nabídková cena je součtem nabídkových cen předpokládaného počtu odebraných balení za celkový počet měsíců trvání smlouvy všech položek uvedených ve vyplněném Položkovém ceníku. Nabídková cena musí být ve výši odpovídající ceně při expiraci nabízeného zboží v délce min. 24 měsíců. Celková nabídková cena, která bude hodnocena, musí souhlasit s cenou uvedenou v Krycím listu nabídky, příloha č. 1 ZD. </t>
  </si>
  <si>
    <t>Tabulka č.1 – Položkový ceník 21046TM</t>
  </si>
  <si>
    <t>Položkový ceník 21046TM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</si>
</sst>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Kč&quot;;\-#,##0\ &quot;Kč&quot;"/>
    <numFmt numFmtId="7" formatCode="#,##0.00\ &quot;Kč&quot;;\-#,##0.00\ &quot;Kč&quot;"/>
    <numFmt numFmtId="164" formatCode="#,##0.00\ &quot;Kč&quot;"/>
  </numFmts>
  <fonts count="7"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6"/>
      <color theme="1"/>
      <name val="Calibri"/>
      <family val="2"/>
      <charset val="238"/>
      <scheme val="minor"/>
    </font>
    <font>
      <b/>
      <sz val="12"/>
      <color theme="1"/>
      <name val="Calibri"/>
      <family val="2"/>
      <charset val="238"/>
      <scheme val="minor"/>
    </font>
    <font>
      <b/>
      <sz val="14"/>
      <color theme="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EAEAEA"/>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bottom style="thin">
        <color auto="1"/>
      </bottom>
      <diagonal/>
    </border>
    <border>
      <left style="double">
        <color rgb="FF0000FF"/>
      </left>
      <right style="medium">
        <color indexed="64"/>
      </right>
      <top style="medium">
        <color indexed="64"/>
      </top>
      <bottom style="medium">
        <color indexed="64"/>
      </bottom>
      <diagonal/>
    </border>
    <border>
      <left style="double">
        <color rgb="FF0000FF"/>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xf numFmtId="0" fontId="0" fillId="0" borderId="0" xfId="0" applyAlignment="1">
      <alignment horizontal="center" vertical="center"/>
    </xf>
    <xf numFmtId="164" fontId="0" fillId="0" borderId="0" xfId="0" applyNumberFormat="1"/>
    <xf numFmtId="164" fontId="1" fillId="0" borderId="0" xfId="0" applyNumberFormat="1" applyFont="1"/>
    <xf numFmtId="0" fontId="0" fillId="0" borderId="3" xfId="0" applyBorder="1"/>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1" xfId="0" applyBorder="1" applyAlignment="1">
      <alignment horizontal="center" vertical="center" wrapText="1"/>
    </xf>
    <xf numFmtId="164" fontId="0" fillId="0" borderId="0" xfId="0" applyNumberFormat="1" applyFont="1" applyFill="1" applyBorder="1" applyAlignment="1">
      <alignment vertical="center"/>
    </xf>
    <xf numFmtId="164" fontId="0" fillId="0" borderId="0" xfId="0" applyNumberFormat="1" applyFill="1" applyBorder="1" applyAlignment="1">
      <alignment vertical="center"/>
    </xf>
    <xf numFmtId="0" fontId="0" fillId="0" borderId="0" xfId="0" applyFont="1" applyFill="1" applyBorder="1" applyAlignment="1">
      <alignment vertical="center"/>
    </xf>
    <xf numFmtId="2" fontId="0" fillId="0" borderId="0" xfId="0" applyNumberFormat="1"/>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0" borderId="0" xfId="0" applyBorder="1"/>
    <xf numFmtId="14" fontId="0" fillId="0" borderId="7" xfId="0" applyNumberFormat="1" applyFill="1" applyBorder="1" applyAlignment="1">
      <alignment horizontal="center" vertical="center"/>
    </xf>
    <xf numFmtId="0" fontId="1" fillId="0" borderId="0" xfId="0" applyFont="1" applyAlignment="1">
      <alignment horizontal="right" vertical="center"/>
    </xf>
    <xf numFmtId="164" fontId="1" fillId="0" borderId="0" xfId="0" applyNumberFormat="1" applyFont="1" applyAlignment="1">
      <alignment horizontal="right" vertical="center"/>
    </xf>
    <xf numFmtId="164" fontId="5" fillId="0" borderId="5"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0" borderId="4" xfId="0" applyBorder="1" applyAlignment="1">
      <alignment horizontal="center" vertical="center" wrapText="1"/>
    </xf>
    <xf numFmtId="0" fontId="5" fillId="0" borderId="0" xfId="0" applyFont="1" applyBorder="1" applyAlignment="1">
      <alignment vertical="center"/>
    </xf>
    <xf numFmtId="0" fontId="5" fillId="0" borderId="11" xfId="0" applyFont="1" applyBorder="1" applyAlignment="1">
      <alignment vertical="center"/>
    </xf>
    <xf numFmtId="0" fontId="1" fillId="3" borderId="5" xfId="0" applyFont="1" applyFill="1" applyBorder="1" applyAlignment="1">
      <alignment horizontal="center" vertical="center" wrapText="1"/>
    </xf>
    <xf numFmtId="0" fontId="6" fillId="0" borderId="12" xfId="0" applyFont="1" applyBorder="1" applyAlignment="1">
      <alignment horizontal="center" vertical="center"/>
    </xf>
    <xf numFmtId="0" fontId="0" fillId="0" borderId="10" xfId="0" applyBorder="1" applyAlignment="1">
      <alignment horizontal="center" vertical="center" wrapText="1"/>
    </xf>
    <xf numFmtId="0" fontId="0" fillId="0" borderId="10" xfId="0" applyNumberFormat="1" applyBorder="1" applyAlignment="1">
      <alignment horizontal="center" vertical="center" wrapText="1"/>
    </xf>
    <xf numFmtId="0" fontId="0" fillId="0" borderId="10" xfId="0" applyBorder="1"/>
    <xf numFmtId="0" fontId="0" fillId="0" borderId="10" xfId="0" applyBorder="1" applyAlignment="1">
      <alignment wrapText="1"/>
    </xf>
    <xf numFmtId="49" fontId="0" fillId="0" borderId="0" xfId="0" applyNumberFormat="1"/>
    <xf numFmtId="49" fontId="0" fillId="0" borderId="3" xfId="0" applyNumberFormat="1" applyBorder="1"/>
    <xf numFmtId="49" fontId="1" fillId="3" borderId="1" xfId="0" applyNumberFormat="1"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49" fontId="1" fillId="0" borderId="0" xfId="0" applyNumberFormat="1" applyFont="1"/>
    <xf numFmtId="0" fontId="0" fillId="0" borderId="10" xfId="0" applyNumberFormat="1" applyFill="1" applyBorder="1" applyAlignment="1">
      <alignment horizontal="center" vertical="center" wrapText="1"/>
    </xf>
    <xf numFmtId="164" fontId="0" fillId="4" borderId="10" xfId="0" applyNumberFormat="1" applyFill="1" applyBorder="1" applyAlignment="1">
      <alignment horizontal="center" vertical="center" wrapText="1"/>
    </xf>
    <xf numFmtId="0" fontId="0" fillId="0" borderId="14" xfId="0" applyBorder="1"/>
    <xf numFmtId="0" fontId="0" fillId="0" borderId="14" xfId="0" applyBorder="1" applyAlignment="1">
      <alignment wrapText="1"/>
    </xf>
    <xf numFmtId="9" fontId="0" fillId="0" borderId="10" xfId="0" applyNumberFormat="1" applyBorder="1"/>
    <xf numFmtId="5" fontId="0" fillId="0" borderId="10" xfId="0" applyNumberFormat="1" applyBorder="1"/>
    <xf numFmtId="7" fontId="0" fillId="4" borderId="10" xfId="0" applyNumberFormat="1" applyFill="1" applyBorder="1" applyAlignment="1">
      <alignment horizontal="center" vertical="center" wrapText="1"/>
    </xf>
    <xf numFmtId="0" fontId="0" fillId="2" borderId="10" xfId="0" applyNumberFormat="1" applyFill="1" applyBorder="1" applyAlignment="1" applyProtection="1">
      <alignment horizontal="center" vertical="center" wrapText="1"/>
      <protection locked="0"/>
    </xf>
    <xf numFmtId="0" fontId="0" fillId="2" borderId="10" xfId="0" applyFill="1" applyBorder="1"/>
    <xf numFmtId="4" fontId="0" fillId="0" borderId="10" xfId="0" applyNumberFormat="1" applyFill="1" applyBorder="1"/>
    <xf numFmtId="0" fontId="0" fillId="0" borderId="0" xfId="0" applyFill="1"/>
    <xf numFmtId="0" fontId="0" fillId="2" borderId="10" xfId="0" applyFill="1" applyBorder="1" applyAlignment="1">
      <alignment wrapText="1"/>
    </xf>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14" fontId="0" fillId="2" borderId="0" xfId="0" applyNumberFormat="1" applyFill="1" applyAlignment="1" applyProtection="1">
      <alignment horizontal="center"/>
      <protection locked="0"/>
    </xf>
    <xf numFmtId="0" fontId="0" fillId="2" borderId="0" xfId="0" applyFill="1" applyAlignment="1" applyProtection="1">
      <alignment horizontal="center"/>
      <protection locked="0"/>
    </xf>
    <xf numFmtId="164" fontId="0" fillId="2" borderId="0" xfId="0" applyNumberFormat="1" applyFill="1" applyAlignment="1" applyProtection="1">
      <alignment horizontal="left"/>
      <protection locked="0"/>
    </xf>
    <xf numFmtId="0" fontId="0" fillId="0" borderId="0" xfId="0" applyFont="1" applyAlignment="1">
      <alignment horizontal="left"/>
    </xf>
    <xf numFmtId="0" fontId="0" fillId="0" borderId="0" xfId="0" applyAlignment="1">
      <alignment horizontal="left" wrapText="1"/>
    </xf>
    <xf numFmtId="0" fontId="4" fillId="0" borderId="3" xfId="0" applyFont="1" applyFill="1" applyBorder="1" applyAlignment="1">
      <alignment horizontal="center" vertical="center"/>
    </xf>
    <xf numFmtId="0" fontId="0" fillId="0" borderId="0" xfId="0" applyFont="1" applyFill="1" applyBorder="1" applyAlignment="1">
      <alignment horizontal="left" vertical="center"/>
    </xf>
    <xf numFmtId="0" fontId="2" fillId="2" borderId="0" xfId="0" applyFont="1" applyFill="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2" fontId="0" fillId="0" borderId="0" xfId="0" applyNumberFormat="1" applyFill="1" applyAlignment="1">
      <alignment horizontal="left"/>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7" xfId="0" applyFill="1" applyBorder="1" applyAlignment="1">
      <alignment horizontal="left" vertical="center"/>
    </xf>
    <xf numFmtId="0" fontId="4" fillId="0" borderId="3" xfId="0" applyFont="1" applyBorder="1" applyAlignment="1">
      <alignment horizontal="center"/>
    </xf>
    <xf numFmtId="0" fontId="0" fillId="0" borderId="0" xfId="0" applyAlignment="1">
      <alignment horizontal="left"/>
    </xf>
  </cellXfs>
  <cellStyles count="1">
    <cellStyle name="Normální" xfId="0" builtinId="0"/>
  </cellStyles>
  <dxfs count="0"/>
  <tableStyles count="0" defaultTableStyle="TableStyleMedium2" defaultPivotStyle="PivotStyleLight16"/>
  <colors>
    <mruColors>
      <color rgb="FF66FFFF"/>
      <color rgb="FFCCFFCC"/>
      <color rgb="FFCCFFFF"/>
      <color rgb="FF0000FF"/>
      <color rgb="FFEAEAEA"/>
      <color rgb="FFF8F8F8"/>
      <color rgb="FFFFEECD"/>
      <color rgb="FFFFD889"/>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H30"/>
  <sheetViews>
    <sheetView tabSelected="1" topLeftCell="A10" zoomScale="85" zoomScaleNormal="85" zoomScalePageLayoutView="55" workbookViewId="0">
      <selection activeCell="A12" sqref="A12:U12"/>
    </sheetView>
  </sheetViews>
  <sheetFormatPr defaultRowHeight="15" x14ac:dyDescent="0.25"/>
  <cols>
    <col min="1" max="1" width="9.7109375" customWidth="1"/>
    <col min="2" max="2" width="18.85546875" customWidth="1"/>
    <col min="3" max="3" width="15.85546875" style="31" bestFit="1" customWidth="1"/>
    <col min="4" max="4" width="21.140625" customWidth="1"/>
    <col min="5" max="5" width="17.140625" style="31" customWidth="1"/>
    <col min="6" max="6" width="22.7109375" customWidth="1"/>
    <col min="7" max="7" width="15.42578125" customWidth="1"/>
    <col min="8" max="8" width="12.7109375" bestFit="1" customWidth="1"/>
    <col min="9" max="9" width="12.7109375" customWidth="1"/>
    <col min="10" max="10" width="34" customWidth="1"/>
    <col min="11" max="11" width="30.5703125" customWidth="1"/>
    <col min="12" max="12" width="22.140625" customWidth="1"/>
    <col min="13" max="13" width="13.7109375" customWidth="1"/>
    <col min="14" max="14" width="15.140625" customWidth="1"/>
    <col min="15" max="15" width="11" customWidth="1"/>
    <col min="16" max="16" width="11.85546875" customWidth="1"/>
    <col min="17" max="17" width="12.85546875" customWidth="1"/>
    <col min="18" max="18" width="11.42578125" customWidth="1"/>
    <col min="19" max="20" width="10.28515625" customWidth="1"/>
    <col min="21" max="21" width="11.28515625" customWidth="1"/>
    <col min="22" max="22" width="10.85546875" customWidth="1"/>
    <col min="23" max="23" width="11.28515625" customWidth="1"/>
    <col min="25" max="25" width="9.140625" hidden="1" customWidth="1"/>
    <col min="26" max="26" width="13.5703125" hidden="1" customWidth="1"/>
    <col min="27" max="27" width="17.140625" customWidth="1"/>
    <col min="28" max="28" width="15.7109375" customWidth="1"/>
    <col min="29" max="29" width="12.7109375" customWidth="1"/>
    <col min="30" max="30" width="23.42578125" customWidth="1"/>
    <col min="31" max="31" width="21.7109375" customWidth="1"/>
    <col min="32" max="32" width="22.5703125" customWidth="1"/>
    <col min="33" max="33" width="21.140625" customWidth="1"/>
    <col min="34" max="34" width="14.140625" customWidth="1"/>
  </cols>
  <sheetData>
    <row r="3" spans="1:34" x14ac:dyDescent="0.25">
      <c r="A3" s="1" t="s">
        <v>14</v>
      </c>
      <c r="B3" s="1"/>
      <c r="D3" t="s">
        <v>18</v>
      </c>
      <c r="I3" s="1" t="s">
        <v>41</v>
      </c>
      <c r="M3" s="48" t="s">
        <v>13</v>
      </c>
      <c r="N3" s="48"/>
      <c r="O3" s="48"/>
      <c r="P3" s="48"/>
      <c r="Q3" s="48"/>
      <c r="R3" s="48"/>
      <c r="S3" s="48"/>
      <c r="T3" s="48"/>
      <c r="U3" s="48"/>
    </row>
    <row r="4" spans="1:34" x14ac:dyDescent="0.25">
      <c r="A4" s="1" t="s">
        <v>15</v>
      </c>
      <c r="B4" s="1"/>
      <c r="D4" t="s">
        <v>19</v>
      </c>
      <c r="I4" s="1" t="s">
        <v>42</v>
      </c>
      <c r="M4" s="49" t="s">
        <v>13</v>
      </c>
      <c r="N4" s="49"/>
      <c r="O4" s="49"/>
      <c r="P4" s="49"/>
      <c r="Q4" s="49"/>
      <c r="R4" s="49"/>
      <c r="S4" s="49"/>
      <c r="T4" s="49"/>
      <c r="U4" s="49"/>
    </row>
    <row r="5" spans="1:34" x14ac:dyDescent="0.25">
      <c r="A5" s="1" t="s">
        <v>16</v>
      </c>
      <c r="B5" s="1"/>
      <c r="D5" t="s">
        <v>20</v>
      </c>
      <c r="I5" s="1" t="s">
        <v>43</v>
      </c>
      <c r="M5" s="49" t="s">
        <v>13</v>
      </c>
      <c r="N5" s="49"/>
      <c r="O5" s="49"/>
      <c r="P5" s="49"/>
      <c r="Q5" s="49"/>
      <c r="R5" s="49"/>
      <c r="S5" s="49"/>
      <c r="T5" s="49"/>
      <c r="U5" s="49"/>
    </row>
    <row r="6" spans="1:34" x14ac:dyDescent="0.25">
      <c r="A6" s="1" t="s">
        <v>17</v>
      </c>
      <c r="B6" s="1"/>
      <c r="D6" t="s">
        <v>21</v>
      </c>
      <c r="I6" s="1" t="s">
        <v>17</v>
      </c>
      <c r="M6" s="49" t="s">
        <v>13</v>
      </c>
      <c r="N6" s="49"/>
      <c r="O6" s="49"/>
      <c r="P6" s="49"/>
      <c r="Q6" s="49"/>
      <c r="R6" s="49"/>
      <c r="S6" s="49"/>
      <c r="T6" s="49"/>
      <c r="U6" s="49"/>
    </row>
    <row r="7" spans="1:34" ht="15.75" thickBot="1" x14ac:dyDescent="0.3">
      <c r="A7" s="5"/>
      <c r="B7" s="5"/>
      <c r="C7" s="32"/>
      <c r="D7" s="5"/>
      <c r="E7" s="32"/>
      <c r="F7" s="5"/>
      <c r="G7" s="5"/>
      <c r="H7" s="5"/>
      <c r="I7" s="5"/>
      <c r="J7" s="5"/>
      <c r="K7" s="5"/>
      <c r="L7" s="5"/>
      <c r="M7" s="5"/>
      <c r="N7" s="5"/>
      <c r="O7" s="5"/>
      <c r="P7" s="5"/>
      <c r="Q7" s="5"/>
      <c r="R7" s="5"/>
      <c r="S7" s="5"/>
      <c r="T7" s="5"/>
      <c r="U7" s="5"/>
      <c r="V7" s="5"/>
      <c r="W7" s="5"/>
      <c r="X7" s="5"/>
      <c r="Y7" s="5"/>
      <c r="Z7" s="5"/>
      <c r="AA7" s="5"/>
      <c r="AB7" s="5"/>
      <c r="AC7" s="5"/>
      <c r="AD7" s="5"/>
      <c r="AE7" s="5"/>
      <c r="AF7" s="5"/>
      <c r="AG7" s="5"/>
      <c r="AH7" s="5"/>
    </row>
    <row r="9" spans="1:34" x14ac:dyDescent="0.25">
      <c r="A9" s="1" t="s">
        <v>86</v>
      </c>
      <c r="B9" s="1"/>
    </row>
    <row r="10" spans="1:34" x14ac:dyDescent="0.25">
      <c r="A10" s="1"/>
      <c r="B10" s="1"/>
    </row>
    <row r="11" spans="1:34" x14ac:dyDescent="0.25">
      <c r="A11" s="1"/>
      <c r="B11" s="1"/>
    </row>
    <row r="12" spans="1:34" s="46" customFormat="1" ht="27.95" customHeight="1" thickBot="1" x14ac:dyDescent="0.3">
      <c r="A12" s="55" t="s">
        <v>97</v>
      </c>
      <c r="B12" s="55"/>
      <c r="C12" s="55"/>
      <c r="D12" s="55"/>
      <c r="E12" s="55"/>
      <c r="F12" s="55"/>
      <c r="G12" s="55"/>
      <c r="H12" s="55"/>
      <c r="I12" s="55"/>
      <c r="J12" s="55"/>
      <c r="K12" s="55"/>
      <c r="L12" s="55"/>
      <c r="M12" s="55"/>
      <c r="N12" s="55"/>
      <c r="O12" s="55"/>
      <c r="P12" s="55"/>
      <c r="Q12" s="55"/>
      <c r="R12" s="55"/>
      <c r="S12" s="55"/>
      <c r="T12" s="55"/>
      <c r="U12" s="55"/>
    </row>
    <row r="13" spans="1:34" ht="15.75" thickBot="1" x14ac:dyDescent="0.3">
      <c r="A13" s="6" t="s">
        <v>0</v>
      </c>
      <c r="B13" s="6" t="s">
        <v>1</v>
      </c>
      <c r="C13" s="33" t="s">
        <v>2</v>
      </c>
      <c r="D13" s="6" t="s">
        <v>3</v>
      </c>
      <c r="E13" s="33" t="s">
        <v>4</v>
      </c>
      <c r="F13" s="6" t="s">
        <v>5</v>
      </c>
      <c r="G13" s="6" t="s">
        <v>6</v>
      </c>
      <c r="H13" s="6" t="s">
        <v>11</v>
      </c>
      <c r="I13" s="6" t="s">
        <v>12</v>
      </c>
      <c r="J13" s="6" t="s">
        <v>7</v>
      </c>
      <c r="K13" s="7" t="s">
        <v>8</v>
      </c>
      <c r="L13" s="6" t="s">
        <v>9</v>
      </c>
      <c r="M13" s="6" t="s">
        <v>23</v>
      </c>
      <c r="N13" s="6" t="s">
        <v>25</v>
      </c>
      <c r="O13" s="6" t="s">
        <v>27</v>
      </c>
      <c r="P13" s="6" t="s">
        <v>28</v>
      </c>
      <c r="Q13" s="7" t="s">
        <v>29</v>
      </c>
      <c r="R13" s="20" t="s">
        <v>30</v>
      </c>
      <c r="S13" s="6" t="s">
        <v>31</v>
      </c>
      <c r="T13" s="6" t="s">
        <v>32</v>
      </c>
      <c r="U13" s="7" t="s">
        <v>33</v>
      </c>
      <c r="V13" s="20" t="s">
        <v>35</v>
      </c>
      <c r="W13" s="6" t="s">
        <v>36</v>
      </c>
      <c r="X13" s="6" t="s">
        <v>37</v>
      </c>
      <c r="Y13" s="6" t="s">
        <v>38</v>
      </c>
      <c r="Z13" s="7" t="s">
        <v>44</v>
      </c>
      <c r="AA13" s="20" t="s">
        <v>45</v>
      </c>
      <c r="AB13" s="6" t="s">
        <v>46</v>
      </c>
      <c r="AC13" s="6" t="s">
        <v>47</v>
      </c>
      <c r="AD13" s="6" t="s">
        <v>65</v>
      </c>
      <c r="AE13" s="6" t="s">
        <v>66</v>
      </c>
      <c r="AF13" s="6" t="s">
        <v>66</v>
      </c>
      <c r="AG13" s="6" t="s">
        <v>66</v>
      </c>
      <c r="AH13" s="6" t="s">
        <v>66</v>
      </c>
    </row>
    <row r="14" spans="1:34" ht="89.25" customHeight="1" x14ac:dyDescent="0.25">
      <c r="A14" s="13" t="s">
        <v>48</v>
      </c>
      <c r="B14" s="13" t="s">
        <v>80</v>
      </c>
      <c r="C14" s="34" t="s">
        <v>49</v>
      </c>
      <c r="D14" s="13" t="s">
        <v>50</v>
      </c>
      <c r="E14" s="34" t="s">
        <v>10</v>
      </c>
      <c r="F14" s="13" t="s">
        <v>51</v>
      </c>
      <c r="G14" s="13" t="s">
        <v>75</v>
      </c>
      <c r="H14" s="13" t="s">
        <v>52</v>
      </c>
      <c r="I14" s="13" t="s">
        <v>24</v>
      </c>
      <c r="J14" s="13" t="s">
        <v>53</v>
      </c>
      <c r="K14" s="13" t="s">
        <v>54</v>
      </c>
      <c r="L14" s="13" t="s">
        <v>55</v>
      </c>
      <c r="M14" s="14" t="s">
        <v>56</v>
      </c>
      <c r="N14" s="14" t="s">
        <v>78</v>
      </c>
      <c r="O14" s="13" t="s">
        <v>74</v>
      </c>
      <c r="P14" s="13" t="s">
        <v>73</v>
      </c>
      <c r="Q14" s="14" t="s">
        <v>34</v>
      </c>
      <c r="R14" s="21" t="s">
        <v>72</v>
      </c>
      <c r="S14" s="13" t="s">
        <v>71</v>
      </c>
      <c r="T14" s="13" t="s">
        <v>79</v>
      </c>
      <c r="U14" s="14" t="s">
        <v>70</v>
      </c>
      <c r="V14" s="21" t="s">
        <v>69</v>
      </c>
      <c r="W14" s="13" t="s">
        <v>68</v>
      </c>
      <c r="X14" s="13" t="s">
        <v>57</v>
      </c>
      <c r="Y14" s="13" t="s">
        <v>58</v>
      </c>
      <c r="Z14" s="14" t="s">
        <v>39</v>
      </c>
      <c r="AA14" s="21" t="s">
        <v>67</v>
      </c>
      <c r="AB14" s="13" t="s">
        <v>59</v>
      </c>
      <c r="AC14" s="13" t="str">
        <f>CONCATENATE("Celkový počet ks za ",AH18," měsíců")</f>
        <v>Celkový počet ks za 24 měsíců</v>
      </c>
      <c r="AD14" s="13" t="s">
        <v>60</v>
      </c>
      <c r="AE14" s="13" t="s">
        <v>61</v>
      </c>
      <c r="AF14" s="13" t="s">
        <v>62</v>
      </c>
      <c r="AG14" s="13" t="s">
        <v>63</v>
      </c>
      <c r="AH14" s="13" t="s">
        <v>64</v>
      </c>
    </row>
    <row r="15" spans="1:34" s="15" customFormat="1" ht="75" customHeight="1" x14ac:dyDescent="0.25">
      <c r="A15" s="27">
        <v>1</v>
      </c>
      <c r="B15" s="29"/>
      <c r="C15" s="29"/>
      <c r="D15" s="44"/>
      <c r="E15" s="44"/>
      <c r="F15" s="29"/>
      <c r="G15" s="44"/>
      <c r="H15" s="29"/>
      <c r="I15" s="29"/>
      <c r="J15" s="30" t="s">
        <v>88</v>
      </c>
      <c r="K15" s="30"/>
      <c r="L15" s="47"/>
      <c r="M15" s="30"/>
      <c r="N15" s="30"/>
      <c r="O15" s="44"/>
      <c r="P15" s="44"/>
      <c r="Q15" s="44"/>
      <c r="R15" s="44"/>
      <c r="S15" s="44"/>
      <c r="T15" s="44"/>
      <c r="U15" s="44"/>
      <c r="V15" s="44"/>
      <c r="W15" s="44"/>
      <c r="X15" s="44"/>
      <c r="Y15" s="44"/>
      <c r="Z15" s="44"/>
      <c r="AA15" s="45"/>
      <c r="AB15" s="40"/>
      <c r="AC15" s="29">
        <v>21</v>
      </c>
      <c r="AD15" s="42">
        <f t="shared" ref="AD15:AD17" si="0">SUM(AA15*AC15)</f>
        <v>0</v>
      </c>
      <c r="AE15" s="42">
        <f t="shared" ref="AE15:AE17" si="1">AD15*AB15</f>
        <v>0</v>
      </c>
      <c r="AF15" s="42">
        <f t="shared" ref="AF15:AF17" si="2">AD15+AE15</f>
        <v>0</v>
      </c>
      <c r="AG15" s="43"/>
      <c r="AH15" s="29" t="s">
        <v>93</v>
      </c>
    </row>
    <row r="16" spans="1:34" s="15" customFormat="1" ht="75" customHeight="1" x14ac:dyDescent="0.25">
      <c r="A16" s="27">
        <v>2</v>
      </c>
      <c r="B16" s="29"/>
      <c r="C16" s="29"/>
      <c r="D16" s="44"/>
      <c r="E16" s="44"/>
      <c r="F16" s="29"/>
      <c r="G16" s="44"/>
      <c r="H16" s="29"/>
      <c r="I16" s="29"/>
      <c r="J16" s="30" t="s">
        <v>89</v>
      </c>
      <c r="K16" s="30"/>
      <c r="L16" s="47"/>
      <c r="M16" s="30"/>
      <c r="N16" s="30"/>
      <c r="O16" s="44"/>
      <c r="P16" s="44"/>
      <c r="Q16" s="44"/>
      <c r="R16" s="44"/>
      <c r="S16" s="44"/>
      <c r="T16" s="44"/>
      <c r="U16" s="44"/>
      <c r="V16" s="44"/>
      <c r="W16" s="44"/>
      <c r="X16" s="44"/>
      <c r="Y16" s="44"/>
      <c r="Z16" s="44"/>
      <c r="AA16" s="45"/>
      <c r="AB16" s="40"/>
      <c r="AC16" s="29">
        <v>21</v>
      </c>
      <c r="AD16" s="42">
        <f t="shared" si="0"/>
        <v>0</v>
      </c>
      <c r="AE16" s="42">
        <f t="shared" si="1"/>
        <v>0</v>
      </c>
      <c r="AF16" s="42">
        <f t="shared" si="2"/>
        <v>0</v>
      </c>
      <c r="AG16" s="43"/>
      <c r="AH16" s="29" t="s">
        <v>94</v>
      </c>
    </row>
    <row r="17" spans="1:34" s="15" customFormat="1" ht="75" customHeight="1" x14ac:dyDescent="0.25">
      <c r="A17" s="27">
        <v>3</v>
      </c>
      <c r="B17" s="29"/>
      <c r="C17" s="29"/>
      <c r="D17" s="44"/>
      <c r="E17" s="44"/>
      <c r="F17" s="29"/>
      <c r="G17" s="44"/>
      <c r="H17" s="29"/>
      <c r="I17" s="29"/>
      <c r="J17" s="30" t="s">
        <v>90</v>
      </c>
      <c r="K17" s="30" t="s">
        <v>91</v>
      </c>
      <c r="L17" s="47" t="s">
        <v>92</v>
      </c>
      <c r="M17" s="30"/>
      <c r="N17" s="30"/>
      <c r="O17" s="44"/>
      <c r="P17" s="44"/>
      <c r="Q17" s="44"/>
      <c r="R17" s="44"/>
      <c r="S17" s="44"/>
      <c r="T17" s="44"/>
      <c r="U17" s="44"/>
      <c r="V17" s="44"/>
      <c r="W17" s="44"/>
      <c r="X17" s="44"/>
      <c r="Y17" s="44"/>
      <c r="Z17" s="44"/>
      <c r="AA17" s="45"/>
      <c r="AB17" s="40"/>
      <c r="AC17" s="29">
        <v>21</v>
      </c>
      <c r="AD17" s="42">
        <f t="shared" si="0"/>
        <v>0</v>
      </c>
      <c r="AE17" s="42">
        <f t="shared" si="1"/>
        <v>0</v>
      </c>
      <c r="AF17" s="42">
        <f t="shared" si="2"/>
        <v>0</v>
      </c>
      <c r="AG17" s="43"/>
      <c r="AH17" s="29" t="s">
        <v>94</v>
      </c>
    </row>
    <row r="18" spans="1:34" s="15" customFormat="1" ht="18.75" customHeight="1" thickBot="1" x14ac:dyDescent="0.3">
      <c r="A18"/>
      <c r="B18"/>
      <c r="C18" s="31"/>
      <c r="D18"/>
      <c r="E18" s="31"/>
      <c r="F18"/>
      <c r="G18"/>
      <c r="H18"/>
      <c r="I18"/>
      <c r="J18"/>
      <c r="K18"/>
      <c r="L18"/>
      <c r="M18"/>
      <c r="N18"/>
      <c r="O18" s="56"/>
      <c r="P18" s="56"/>
      <c r="Q18" s="56"/>
      <c r="R18" s="9"/>
      <c r="S18" s="10"/>
      <c r="T18" s="10"/>
      <c r="U18" s="10"/>
      <c r="V18"/>
      <c r="W18"/>
      <c r="X18"/>
      <c r="Y18"/>
      <c r="Z18"/>
      <c r="AA18" s="23"/>
      <c r="AB18" s="23"/>
      <c r="AC18" s="24"/>
      <c r="AD18" s="19">
        <f>SUM(AD15:AD17)</f>
        <v>0</v>
      </c>
      <c r="AE18" s="19">
        <f>SUM(AE15:AE17)</f>
        <v>0</v>
      </c>
      <c r="AF18" s="19">
        <f>SUM(AF15:AF17)</f>
        <v>0</v>
      </c>
      <c r="AG18" s="25" t="s">
        <v>83</v>
      </c>
      <c r="AH18" s="26">
        <v>24</v>
      </c>
    </row>
    <row r="19" spans="1:34" s="15" customFormat="1" x14ac:dyDescent="0.25">
      <c r="A19" s="53" t="s">
        <v>22</v>
      </c>
      <c r="B19" s="53"/>
      <c r="C19" s="53"/>
      <c r="D19" s="53"/>
      <c r="E19" s="53"/>
      <c r="F19" s="53"/>
      <c r="G19" s="53"/>
      <c r="H19" s="53"/>
      <c r="I19" s="53"/>
      <c r="J19" s="53"/>
      <c r="K19" s="53"/>
      <c r="L19" s="53"/>
      <c r="M19" s="53"/>
      <c r="N19" s="53"/>
      <c r="O19" s="53"/>
      <c r="P19" s="53"/>
      <c r="Q19"/>
      <c r="R19"/>
      <c r="S19"/>
      <c r="T19"/>
      <c r="U19"/>
      <c r="V19"/>
      <c r="W19"/>
      <c r="X19"/>
      <c r="Y19"/>
      <c r="Z19"/>
      <c r="AA19"/>
      <c r="AB19"/>
      <c r="AC19"/>
      <c r="AD19"/>
      <c r="AE19"/>
      <c r="AF19"/>
      <c r="AG19"/>
      <c r="AH19"/>
    </row>
    <row r="20" spans="1:34" s="15" customFormat="1" x14ac:dyDescent="0.25">
      <c r="A20"/>
      <c r="B20"/>
      <c r="C20" s="31"/>
      <c r="D20"/>
      <c r="E20" s="31"/>
      <c r="F20"/>
      <c r="G20"/>
      <c r="H20"/>
      <c r="I20"/>
      <c r="J20"/>
      <c r="K20"/>
      <c r="L20"/>
      <c r="M20"/>
      <c r="N20"/>
      <c r="O20"/>
      <c r="P20"/>
      <c r="Q20"/>
      <c r="R20"/>
      <c r="S20"/>
      <c r="T20"/>
      <c r="U20"/>
      <c r="V20"/>
      <c r="W20"/>
      <c r="X20"/>
      <c r="Y20"/>
      <c r="Z20"/>
      <c r="AA20"/>
      <c r="AB20"/>
      <c r="AC20"/>
      <c r="AD20"/>
      <c r="AE20"/>
      <c r="AF20"/>
      <c r="AG20"/>
      <c r="AH20"/>
    </row>
    <row r="21" spans="1:34" s="15" customFormat="1" ht="30.75" customHeight="1" x14ac:dyDescent="0.25">
      <c r="A21" s="2" t="s">
        <v>77</v>
      </c>
      <c r="B21" s="2"/>
      <c r="C21" s="31"/>
      <c r="D21"/>
      <c r="E21" s="31"/>
      <c r="F21"/>
      <c r="G21"/>
      <c r="H21"/>
      <c r="I21" s="3"/>
      <c r="J21" s="3"/>
      <c r="K21" s="3"/>
      <c r="L21" s="3"/>
      <c r="M21"/>
      <c r="N21"/>
      <c r="O21"/>
      <c r="P21"/>
      <c r="Q21"/>
      <c r="R21"/>
      <c r="S21"/>
      <c r="T21"/>
      <c r="U21"/>
      <c r="V21"/>
      <c r="W21"/>
      <c r="X21"/>
      <c r="Y21"/>
      <c r="Z21"/>
      <c r="AA21"/>
      <c r="AB21"/>
      <c r="AC21"/>
      <c r="AD21"/>
      <c r="AE21"/>
      <c r="AF21"/>
      <c r="AG21"/>
      <c r="AH21"/>
    </row>
    <row r="22" spans="1:34" s="15" customFormat="1" ht="30.75" customHeight="1" x14ac:dyDescent="0.25">
      <c r="A22" s="57" t="s">
        <v>95</v>
      </c>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row>
    <row r="23" spans="1:34" s="15" customFormat="1" x14ac:dyDescent="0.25">
      <c r="A23" s="2"/>
      <c r="B23" s="2"/>
      <c r="C23" s="31"/>
      <c r="D23"/>
      <c r="E23" s="31"/>
      <c r="F23"/>
      <c r="G23"/>
      <c r="H23"/>
      <c r="I23" s="3"/>
      <c r="J23" s="3"/>
      <c r="K23" s="3"/>
      <c r="L23" s="3"/>
      <c r="M23"/>
      <c r="N23"/>
      <c r="O23"/>
      <c r="P23"/>
      <c r="Q23"/>
      <c r="R23"/>
      <c r="S23"/>
      <c r="T23"/>
      <c r="U23"/>
      <c r="V23"/>
      <c r="W23"/>
      <c r="X23"/>
      <c r="Y23"/>
      <c r="Z23"/>
      <c r="AA23"/>
      <c r="AB23"/>
      <c r="AC23"/>
      <c r="AD23"/>
      <c r="AE23"/>
      <c r="AF23"/>
      <c r="AG23"/>
      <c r="AH23"/>
    </row>
    <row r="24" spans="1:34" s="15" customFormat="1" ht="30.75" customHeight="1" x14ac:dyDescent="0.25">
      <c r="A24" s="54" t="s">
        <v>96</v>
      </c>
      <c r="B24" s="54"/>
      <c r="C24" s="54"/>
      <c r="D24" s="54"/>
      <c r="E24" s="54"/>
      <c r="F24" s="54"/>
      <c r="G24" s="54"/>
      <c r="H24" s="54"/>
      <c r="I24" s="54"/>
      <c r="J24" s="54"/>
      <c r="K24" s="54"/>
      <c r="L24" s="54"/>
      <c r="M24" s="54"/>
      <c r="N24" s="54"/>
      <c r="O24" s="54"/>
      <c r="P24" s="54"/>
      <c r="Q24"/>
      <c r="R24"/>
      <c r="S24"/>
      <c r="T24"/>
      <c r="U24"/>
      <c r="V24"/>
      <c r="W24"/>
      <c r="X24"/>
      <c r="Y24"/>
      <c r="Z24"/>
      <c r="AA24"/>
      <c r="AB24"/>
      <c r="AC24"/>
      <c r="AD24"/>
      <c r="AE24"/>
      <c r="AF24"/>
      <c r="AG24"/>
      <c r="AH24"/>
    </row>
    <row r="25" spans="1:34" s="15" customFormat="1" ht="49.5" customHeight="1" x14ac:dyDescent="0.25">
      <c r="A25" s="58" t="s">
        <v>84</v>
      </c>
      <c r="B25" s="59"/>
      <c r="C25" s="59"/>
      <c r="D25" s="59"/>
      <c r="E25" s="59"/>
      <c r="F25" s="59"/>
      <c r="G25" s="59"/>
      <c r="H25" s="59"/>
      <c r="I25" s="59"/>
      <c r="J25" s="59"/>
      <c r="K25" s="59"/>
      <c r="L25" s="59"/>
      <c r="M25" s="59"/>
      <c r="N25" s="59"/>
      <c r="O25" s="59"/>
      <c r="P25" s="59"/>
      <c r="Q25"/>
      <c r="R25"/>
      <c r="S25"/>
      <c r="T25"/>
      <c r="U25"/>
      <c r="V25"/>
      <c r="W25"/>
      <c r="X25"/>
      <c r="Y25"/>
      <c r="Z25"/>
      <c r="AA25"/>
      <c r="AB25"/>
      <c r="AC25"/>
      <c r="AD25"/>
      <c r="AE25"/>
      <c r="AF25"/>
      <c r="AG25"/>
      <c r="AH25"/>
    </row>
    <row r="26" spans="1:34" x14ac:dyDescent="0.25">
      <c r="A26" s="2"/>
      <c r="B26" s="2"/>
      <c r="I26" s="3"/>
      <c r="J26" s="3"/>
      <c r="K26" s="3"/>
      <c r="L26" s="3"/>
    </row>
    <row r="27" spans="1:34" x14ac:dyDescent="0.25">
      <c r="A27" s="2"/>
      <c r="B27" s="2"/>
      <c r="I27" s="3"/>
      <c r="J27" s="3"/>
      <c r="K27" s="3"/>
      <c r="L27" s="3"/>
    </row>
    <row r="28" spans="1:34" x14ac:dyDescent="0.25">
      <c r="A28" s="2"/>
      <c r="B28" s="2"/>
      <c r="I28" s="3"/>
      <c r="J28" s="3"/>
      <c r="K28" s="3"/>
      <c r="L28" s="3"/>
    </row>
    <row r="29" spans="1:34" x14ac:dyDescent="0.25">
      <c r="A29" s="2"/>
      <c r="B29" s="2"/>
      <c r="I29" s="3"/>
      <c r="J29" s="3"/>
      <c r="K29" s="3"/>
      <c r="L29" s="3"/>
    </row>
    <row r="30" spans="1:34" x14ac:dyDescent="0.25">
      <c r="A30" s="17" t="s">
        <v>26</v>
      </c>
      <c r="B30" s="2"/>
      <c r="C30" s="35" t="s">
        <v>26</v>
      </c>
      <c r="D30" s="50" t="s">
        <v>13</v>
      </c>
      <c r="E30" s="51"/>
      <c r="G30" s="4" t="s">
        <v>81</v>
      </c>
      <c r="J30" s="52" t="s">
        <v>13</v>
      </c>
      <c r="K30" s="52"/>
      <c r="L30" s="52"/>
      <c r="M30" s="52"/>
      <c r="N30" s="52"/>
      <c r="O30" s="52"/>
      <c r="P30" s="52"/>
      <c r="Q30" s="52"/>
      <c r="R30" s="52"/>
      <c r="S30" s="52"/>
      <c r="T30" s="52"/>
      <c r="U30" s="52"/>
    </row>
  </sheetData>
  <sheetProtection formatRows="0"/>
  <mergeCells count="12">
    <mergeCell ref="M3:U3"/>
    <mergeCell ref="M4:U4"/>
    <mergeCell ref="M5:U5"/>
    <mergeCell ref="M6:U6"/>
    <mergeCell ref="D30:E30"/>
    <mergeCell ref="J30:U30"/>
    <mergeCell ref="A19:P19"/>
    <mergeCell ref="A24:P24"/>
    <mergeCell ref="A12:U12"/>
    <mergeCell ref="O18:Q18"/>
    <mergeCell ref="A22:AH22"/>
    <mergeCell ref="A25:P25"/>
  </mergeCells>
  <printOptions horizontalCentered="1"/>
  <pageMargins left="0.15748031496062992" right="0.23622047244094491" top="0.74803149606299213" bottom="0.51181102362204722" header="0.31496062992125984" footer="0.31496062992125984"/>
  <pageSetup paperSize="9" scale="28" fitToHeight="0" orientation="landscape" r:id="rId1"/>
  <headerFooter>
    <oddFooter>&amp;L&amp;F&amp;C&amp;A&amp;R&amp;P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E161-AF44-46D4-AA89-291AC29C3108}">
  <sheetPr>
    <pageSetUpPr fitToPage="1"/>
  </sheetPr>
  <dimension ref="A3:N30"/>
  <sheetViews>
    <sheetView topLeftCell="A10" zoomScale="85" zoomScaleNormal="85" workbookViewId="0">
      <selection activeCell="H19" sqref="H19"/>
    </sheetView>
  </sheetViews>
  <sheetFormatPr defaultRowHeight="15" x14ac:dyDescent="0.25"/>
  <cols>
    <col min="1" max="1" width="9.7109375" customWidth="1"/>
    <col min="2" max="2" width="16" customWidth="1"/>
    <col min="3" max="3" width="15.42578125" customWidth="1"/>
    <col min="4" max="4" width="21.5703125" customWidth="1"/>
    <col min="5" max="5" width="30.5703125" customWidth="1"/>
    <col min="6" max="6" width="20.140625" customWidth="1"/>
    <col min="7" max="7" width="12.7109375" customWidth="1"/>
    <col min="8" max="8" width="17.85546875" customWidth="1"/>
    <col min="9" max="9" width="14.7109375" customWidth="1"/>
    <col min="10" max="10" width="15.42578125" customWidth="1"/>
    <col min="11" max="11" width="23.7109375" customWidth="1"/>
    <col min="12" max="12" width="18.7109375" customWidth="1"/>
    <col min="13" max="13" width="23.42578125" customWidth="1"/>
    <col min="14" max="14" width="21.42578125" customWidth="1"/>
  </cols>
  <sheetData>
    <row r="3" spans="1:14" x14ac:dyDescent="0.25">
      <c r="A3" s="1" t="s">
        <v>14</v>
      </c>
      <c r="C3" t="s">
        <v>18</v>
      </c>
      <c r="G3" s="1" t="s">
        <v>41</v>
      </c>
      <c r="J3" s="12"/>
      <c r="K3" s="60" t="str">
        <f>IF('Příloha_1_ZD-Položkový_ceník'!M3="„DOPLNÍ ÚČASTNÍK“","",'Příloha_1_ZD-Položkový_ceník'!M3)</f>
        <v/>
      </c>
      <c r="L3" s="60"/>
      <c r="M3" s="60"/>
      <c r="N3" s="60"/>
    </row>
    <row r="4" spans="1:14" x14ac:dyDescent="0.25">
      <c r="A4" s="1" t="s">
        <v>15</v>
      </c>
      <c r="C4" s="65" t="s">
        <v>19</v>
      </c>
      <c r="D4" s="65"/>
      <c r="E4" s="65"/>
      <c r="G4" s="1" t="s">
        <v>42</v>
      </c>
      <c r="K4" s="60" t="str">
        <f>IF('Příloha_1_ZD-Položkový_ceník'!M4="„DOPLNÍ ÚČASTNÍK“","",'Příloha_1_ZD-Položkový_ceník'!M4)</f>
        <v/>
      </c>
      <c r="L4" s="60"/>
      <c r="M4" s="60"/>
      <c r="N4" s="60"/>
    </row>
    <row r="5" spans="1:14" x14ac:dyDescent="0.25">
      <c r="A5" s="1" t="s">
        <v>16</v>
      </c>
      <c r="C5" t="s">
        <v>85</v>
      </c>
      <c r="G5" s="1" t="s">
        <v>43</v>
      </c>
      <c r="K5" s="60" t="str">
        <f>IF('Příloha_1_ZD-Položkový_ceník'!M5="„DOPLNÍ ÚČASTNÍK“","",'Příloha_1_ZD-Položkový_ceník'!M5)</f>
        <v/>
      </c>
      <c r="L5" s="60"/>
      <c r="M5" s="60"/>
      <c r="N5" s="60"/>
    </row>
    <row r="6" spans="1:14" x14ac:dyDescent="0.25">
      <c r="A6" s="1" t="s">
        <v>17</v>
      </c>
      <c r="C6" s="65" t="s">
        <v>21</v>
      </c>
      <c r="D6" s="65"/>
      <c r="E6" s="65"/>
      <c r="G6" s="1" t="s">
        <v>17</v>
      </c>
      <c r="K6" s="60" t="str">
        <f>IF('Příloha_1_ZD-Položkový_ceník'!M6="„DOPLNÍ ÚČASTNÍK“","",'Příloha_1_ZD-Položkový_ceník'!M6)</f>
        <v/>
      </c>
      <c r="L6" s="60"/>
      <c r="M6" s="60"/>
      <c r="N6" s="60"/>
    </row>
    <row r="7" spans="1:14" ht="15.75" thickBot="1" x14ac:dyDescent="0.3">
      <c r="A7" s="5"/>
      <c r="B7" s="5"/>
      <c r="C7" s="5"/>
      <c r="D7" s="5"/>
      <c r="E7" s="5"/>
      <c r="F7" s="5"/>
      <c r="G7" s="5"/>
      <c r="H7" s="5"/>
      <c r="I7" s="5"/>
      <c r="J7" s="5"/>
      <c r="K7" s="5"/>
      <c r="L7" s="5"/>
      <c r="M7" s="5"/>
      <c r="N7" s="5"/>
    </row>
    <row r="9" spans="1:14" x14ac:dyDescent="0.25">
      <c r="A9" s="1" t="s">
        <v>40</v>
      </c>
    </row>
    <row r="10" spans="1:14" x14ac:dyDescent="0.25">
      <c r="A10" s="1"/>
    </row>
    <row r="11" spans="1:14" x14ac:dyDescent="0.25">
      <c r="A11" s="1"/>
    </row>
    <row r="12" spans="1:14" ht="21.75" thickBot="1" x14ac:dyDescent="0.4">
      <c r="A12" s="64" t="s">
        <v>98</v>
      </c>
      <c r="B12" s="64"/>
      <c r="C12" s="64"/>
      <c r="D12" s="64"/>
      <c r="E12" s="64"/>
      <c r="F12" s="64"/>
      <c r="G12" s="64"/>
      <c r="H12" s="64"/>
      <c r="I12" s="64"/>
      <c r="J12" s="64"/>
      <c r="K12" s="64"/>
      <c r="L12" s="64"/>
      <c r="M12" s="64"/>
      <c r="N12" s="64"/>
    </row>
    <row r="13" spans="1:14" ht="15.75" thickBot="1" x14ac:dyDescent="0.3">
      <c r="A13" s="6" t="s">
        <v>0</v>
      </c>
      <c r="B13" s="6" t="s">
        <v>1</v>
      </c>
      <c r="C13" s="6" t="s">
        <v>2</v>
      </c>
      <c r="D13" s="6" t="s">
        <v>3</v>
      </c>
      <c r="E13" s="6" t="s">
        <v>4</v>
      </c>
      <c r="F13" s="6" t="s">
        <v>5</v>
      </c>
      <c r="G13" s="6" t="s">
        <v>6</v>
      </c>
      <c r="H13" s="6" t="s">
        <v>11</v>
      </c>
      <c r="I13" s="6" t="s">
        <v>12</v>
      </c>
      <c r="J13" s="7" t="s">
        <v>7</v>
      </c>
      <c r="K13" s="6" t="s">
        <v>8</v>
      </c>
      <c r="L13" s="6" t="s">
        <v>9</v>
      </c>
      <c r="M13" s="6" t="s">
        <v>23</v>
      </c>
      <c r="N13" s="6" t="s">
        <v>76</v>
      </c>
    </row>
    <row r="14" spans="1:14" ht="89.25" customHeight="1" thickBot="1" x14ac:dyDescent="0.3">
      <c r="A14" s="13" t="s">
        <v>48</v>
      </c>
      <c r="B14" s="13" t="s">
        <v>10</v>
      </c>
      <c r="C14" s="13" t="s">
        <v>24</v>
      </c>
      <c r="D14" s="13" t="s">
        <v>53</v>
      </c>
      <c r="E14" s="13" t="s">
        <v>54</v>
      </c>
      <c r="F14" s="13" t="s">
        <v>55</v>
      </c>
      <c r="G14" s="14" t="s">
        <v>56</v>
      </c>
      <c r="H14" s="13" t="s">
        <v>67</v>
      </c>
      <c r="I14" s="13" t="s">
        <v>59</v>
      </c>
      <c r="J14" s="13" t="str">
        <f>'Příloha_1_ZD-Položkový_ceník'!AC14</f>
        <v>Celkový počet ks za 24 měsíců</v>
      </c>
      <c r="K14" s="14" t="s">
        <v>60</v>
      </c>
      <c r="L14" s="13" t="s">
        <v>61</v>
      </c>
      <c r="M14" s="13" t="s">
        <v>62</v>
      </c>
      <c r="N14" s="13" t="s">
        <v>63</v>
      </c>
    </row>
    <row r="15" spans="1:14" ht="60" customHeight="1" thickBot="1" x14ac:dyDescent="0.3">
      <c r="A15" s="8">
        <v>1</v>
      </c>
      <c r="B15" s="28"/>
      <c r="C15" s="36"/>
      <c r="D15" s="30" t="s">
        <v>88</v>
      </c>
      <c r="E15" s="30"/>
      <c r="F15" s="30"/>
      <c r="G15" s="30"/>
      <c r="H15" s="41" t="str">
        <f>IF('Příloha_1_ZD-Položkový_ceník'!AA15&gt;0,'Příloha_1_ZD-Položkový_ceník'!AA15," ")</f>
        <v xml:space="preserve"> </v>
      </c>
      <c r="I15" s="40" t="str">
        <f>IF('Příloha_1_ZD-Položkový_ceník'!AB15&gt;0,'Příloha_1_ZD-Položkový_ceník'!AB15," ")</f>
        <v xml:space="preserve"> </v>
      </c>
      <c r="J15" s="29">
        <v>21</v>
      </c>
      <c r="K15" s="37" t="str">
        <f>IF('Příloha_1_ZD-Položkový_ceník'!AD15&gt;0,'Příloha_1_ZD-Položkový_ceník'!AD15," ")</f>
        <v xml:space="preserve"> </v>
      </c>
      <c r="L15" s="37" t="str">
        <f>IF('Příloha_1_ZD-Položkový_ceník'!AE15&gt;0,'Příloha_1_ZD-Položkový_ceník'!AE15," ")</f>
        <v xml:space="preserve"> </v>
      </c>
      <c r="M15" s="37" t="str">
        <f>IF('Příloha_1_ZD-Položkový_ceník'!AF15&gt;0,'Příloha_1_ZD-Položkový_ceník'!AF15," ")</f>
        <v xml:space="preserve"> </v>
      </c>
      <c r="N15" s="36" t="str">
        <f>IF('Příloha_1_ZD-Položkový_ceník'!AG15&gt;0,'Příloha_1_ZD-Položkový_ceník'!AG15," ")</f>
        <v xml:space="preserve"> </v>
      </c>
    </row>
    <row r="16" spans="1:14" ht="60" customHeight="1" x14ac:dyDescent="0.25">
      <c r="A16" s="22">
        <v>2</v>
      </c>
      <c r="B16" s="28"/>
      <c r="C16" s="36"/>
      <c r="D16" s="30" t="s">
        <v>89</v>
      </c>
      <c r="E16" s="30"/>
      <c r="F16" s="30"/>
      <c r="G16" s="30"/>
      <c r="H16" s="41" t="str">
        <f>IF('Příloha_1_ZD-Položkový_ceník'!AA16&gt;0,'Příloha_1_ZD-Položkový_ceník'!AA16," ")</f>
        <v xml:space="preserve"> </v>
      </c>
      <c r="I16" s="40" t="str">
        <f>IF('Příloha_1_ZD-Položkový_ceník'!AB16&gt;0,'Příloha_1_ZD-Položkový_ceník'!AB16," ")</f>
        <v xml:space="preserve"> </v>
      </c>
      <c r="J16" s="29">
        <v>21</v>
      </c>
      <c r="K16" s="37" t="str">
        <f>IF('Příloha_1_ZD-Položkový_ceník'!AD16&gt;0,'Příloha_1_ZD-Položkový_ceník'!AD16," ")</f>
        <v xml:space="preserve"> </v>
      </c>
      <c r="L16" s="37" t="str">
        <f>IF('Příloha_1_ZD-Položkový_ceník'!AE16&gt;0,'Příloha_1_ZD-Položkový_ceník'!AE16," ")</f>
        <v xml:space="preserve"> </v>
      </c>
      <c r="M16" s="37" t="str">
        <f>IF('Příloha_1_ZD-Položkový_ceník'!AF16&gt;0,'Příloha_1_ZD-Položkový_ceník'!AF16," ")</f>
        <v xml:space="preserve"> </v>
      </c>
      <c r="N16" s="36" t="str">
        <f>IF('Příloha_1_ZD-Položkový_ceník'!AG16&gt;0,'Příloha_1_ZD-Položkový_ceník'!AG16," ")</f>
        <v xml:space="preserve"> </v>
      </c>
    </row>
    <row r="17" spans="1:14" ht="60" customHeight="1" x14ac:dyDescent="0.25">
      <c r="A17" s="27">
        <v>3</v>
      </c>
      <c r="B17" s="28"/>
      <c r="C17" s="36"/>
      <c r="D17" s="30" t="s">
        <v>90</v>
      </c>
      <c r="E17" s="30" t="s">
        <v>91</v>
      </c>
      <c r="F17" s="30" t="s">
        <v>92</v>
      </c>
      <c r="G17" s="30"/>
      <c r="H17" s="41" t="str">
        <f>IF('Příloha_1_ZD-Položkový_ceník'!AA17&gt;0,'Příloha_1_ZD-Položkový_ceník'!AA17," ")</f>
        <v xml:space="preserve"> </v>
      </c>
      <c r="I17" s="40" t="str">
        <f>IF('Příloha_1_ZD-Položkový_ceník'!AB17&gt;0,'Příloha_1_ZD-Položkový_ceník'!AB17," ")</f>
        <v xml:space="preserve"> </v>
      </c>
      <c r="J17" s="29">
        <v>21</v>
      </c>
      <c r="K17" s="37" t="str">
        <f>IF('Příloha_1_ZD-Položkový_ceník'!AD17&gt;0,'Příloha_1_ZD-Položkový_ceník'!AD17," ")</f>
        <v xml:space="preserve"> </v>
      </c>
      <c r="L17" s="37" t="str">
        <f>IF('Příloha_1_ZD-Položkový_ceník'!AE17&gt;0,'Příloha_1_ZD-Položkový_ceník'!AE17," ")</f>
        <v xml:space="preserve"> </v>
      </c>
      <c r="M17" s="37" t="str">
        <f>IF('Příloha_1_ZD-Položkový_ceník'!AF17&gt;0,'Příloha_1_ZD-Položkový_ceník'!AF17," ")</f>
        <v xml:space="preserve"> </v>
      </c>
      <c r="N17" s="36"/>
    </row>
    <row r="18" spans="1:14" ht="30.75" customHeight="1" thickBot="1" x14ac:dyDescent="0.3">
      <c r="B18" s="61" t="str">
        <f>'Příloha_1_ZD-Položkový_ceník'!AG18</f>
        <v>Celkový počet měsíců:</v>
      </c>
      <c r="C18" s="62"/>
      <c r="D18" s="38">
        <v>12</v>
      </c>
      <c r="E18" s="39"/>
      <c r="F18" s="39"/>
      <c r="K18" s="19">
        <f>SUM(K15:K17)</f>
        <v>0</v>
      </c>
      <c r="L18" s="19">
        <f>SUM(L15:L17)</f>
        <v>0</v>
      </c>
      <c r="M18" s="19">
        <f>SUM(M15:M17)</f>
        <v>0</v>
      </c>
      <c r="N18" s="11"/>
    </row>
    <row r="19" spans="1:14" ht="32.25" customHeight="1" x14ac:dyDescent="0.25"/>
    <row r="20" spans="1:14" ht="30.75" customHeight="1" x14ac:dyDescent="0.25">
      <c r="A20" s="2"/>
      <c r="G20" s="3"/>
      <c r="H20" s="3"/>
      <c r="I20" s="3"/>
      <c r="J20" s="3"/>
    </row>
    <row r="21" spans="1:14" ht="30.75" customHeight="1" x14ac:dyDescent="0.25">
      <c r="A21" s="2"/>
      <c r="G21" s="3"/>
      <c r="H21" s="3"/>
      <c r="I21" s="3"/>
      <c r="J21" s="3"/>
    </row>
    <row r="22" spans="1:14" ht="30.75" customHeight="1" x14ac:dyDescent="0.25">
      <c r="A22" s="54" t="s">
        <v>87</v>
      </c>
      <c r="B22" s="54"/>
      <c r="C22" s="54"/>
      <c r="D22" s="54"/>
      <c r="E22" s="54"/>
      <c r="F22" s="54"/>
      <c r="G22" s="54"/>
      <c r="H22" s="54"/>
      <c r="I22" s="54"/>
      <c r="J22" s="54"/>
      <c r="K22" s="54"/>
      <c r="L22" s="54"/>
      <c r="M22" s="54"/>
    </row>
    <row r="23" spans="1:14" ht="30.75" customHeight="1" x14ac:dyDescent="0.25">
      <c r="A23" s="2"/>
      <c r="G23" s="3"/>
      <c r="H23" s="3"/>
      <c r="I23" s="3"/>
      <c r="J23" s="3"/>
    </row>
    <row r="24" spans="1:14" ht="30.75" customHeight="1" x14ac:dyDescent="0.25">
      <c r="A24" s="2"/>
      <c r="G24" s="3"/>
      <c r="H24" s="3"/>
      <c r="I24" s="3"/>
      <c r="J24" s="3"/>
    </row>
    <row r="25" spans="1:14" ht="31.5" customHeight="1" x14ac:dyDescent="0.25">
      <c r="A25" s="2"/>
      <c r="G25" s="3"/>
      <c r="H25" s="3"/>
      <c r="I25" s="3"/>
      <c r="J25" s="3"/>
    </row>
    <row r="26" spans="1:14" ht="27" customHeight="1" x14ac:dyDescent="0.25">
      <c r="A26" s="2"/>
      <c r="G26" s="3"/>
      <c r="H26" s="3"/>
      <c r="I26" s="3"/>
      <c r="J26" s="3"/>
    </row>
    <row r="27" spans="1:14" x14ac:dyDescent="0.25">
      <c r="A27" s="2"/>
      <c r="G27" s="3"/>
      <c r="H27" s="3"/>
      <c r="I27" s="3"/>
      <c r="J27" s="3"/>
    </row>
    <row r="28" spans="1:14" x14ac:dyDescent="0.25">
      <c r="A28" s="2"/>
      <c r="B28" s="17" t="s">
        <v>26</v>
      </c>
      <c r="C28" s="16" t="str">
        <f>IF('Příloha_1_ZD-Položkový_ceník'!D30="„DOPLNÍ ÚČASTNÍK“","",'Příloha_1_ZD-Položkový_ceník'!D30)</f>
        <v/>
      </c>
      <c r="E28" s="18" t="s">
        <v>82</v>
      </c>
      <c r="F28" s="63" t="str">
        <f>IF('Příloha_1_ZD-Položkový_ceník'!J30="„DOPLNÍ ÚČASTNÍK“","",'Příloha_1_ZD-Položkový_ceník'!J30)</f>
        <v/>
      </c>
      <c r="G28" s="63"/>
      <c r="H28" s="63"/>
      <c r="I28" s="63"/>
      <c r="J28" s="63"/>
      <c r="K28" s="63"/>
    </row>
    <row r="30" spans="1:14" ht="30" customHeight="1" x14ac:dyDescent="0.25"/>
  </sheetData>
  <sheetProtection formatRows="0"/>
  <protectedRanges>
    <protectedRange sqref="C28 F28" name="Oblast1"/>
  </protectedRanges>
  <mergeCells count="10">
    <mergeCell ref="F28:K28"/>
    <mergeCell ref="A22:M22"/>
    <mergeCell ref="A12:N12"/>
    <mergeCell ref="C4:E4"/>
    <mergeCell ref="C6:E6"/>
    <mergeCell ref="K3:N3"/>
    <mergeCell ref="K4:N4"/>
    <mergeCell ref="K5:N5"/>
    <mergeCell ref="K6:N6"/>
    <mergeCell ref="B18:C18"/>
  </mergeCells>
  <printOptions horizontalCentered="1"/>
  <pageMargins left="0.15748031496062992" right="0.23622047244094491" top="0.74803149606299213" bottom="0.51181102362204722" header="0.31496062992125984" footer="0.31496062992125984"/>
  <pageSetup paperSize="9" scale="54" fitToHeight="0" orientation="landscape" r:id="rId1"/>
  <headerFooter>
    <oddFooter>&amp;L&amp;F&amp;C&amp;A&amp;R&amp;P /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Příloha_1_ZD-Položkový_ceník</vt:lpstr>
      <vt:lpstr>Př._A_Smlouvy-Položkový_ceník</vt:lpstr>
      <vt:lpstr>'Př._A_Smlouvy-Položkový_ceník'!Názvy_tisku</vt:lpstr>
      <vt:lpstr>'Příloha_1_ZD-Položkový_ceník'!Názvy_tisku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2019-02-20T11:19:39Z</dcterms:created>
  <dcterms:modified xsi:type="dcterms:W3CDTF">2021-03-02T11:36:24Z</dcterms:modified>
</cp:coreProperties>
</file>