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10" yWindow="-15" windowWidth="11445" windowHeight="9660" tabRatio="1000"/>
  </bookViews>
  <sheets>
    <sheet name="Spotřební koš" sheetId="1" r:id="rId1"/>
    <sheet name="List2" sheetId="2" r:id="rId2"/>
    <sheet name="List3" sheetId="3" r:id="rId3"/>
  </sheets>
  <definedNames>
    <definedName name="_xlnm._FilterDatabase" localSheetId="0" hidden="1">'Spotřební koš'!$B$4:$M$163</definedName>
  </definedNames>
  <calcPr calcId="145621"/>
</workbook>
</file>

<file path=xl/calcChain.xml><?xml version="1.0" encoding="utf-8"?>
<calcChain xmlns="http://schemas.openxmlformats.org/spreadsheetml/2006/main">
  <c r="I114" i="1" l="1"/>
  <c r="K114" i="1" s="1"/>
  <c r="J114" i="1"/>
  <c r="I113" i="1"/>
  <c r="K113" i="1" s="1"/>
  <c r="J113" i="1"/>
  <c r="I162" i="1"/>
  <c r="K162" i="1"/>
  <c r="J162" i="1"/>
  <c r="J145" i="1"/>
  <c r="J144" i="1"/>
  <c r="J143" i="1"/>
  <c r="J142" i="1"/>
  <c r="J141" i="1"/>
  <c r="J140" i="1"/>
  <c r="J139" i="1"/>
  <c r="J138" i="1"/>
  <c r="J137" i="1"/>
  <c r="J136" i="1"/>
  <c r="J135" i="1"/>
  <c r="K134" i="1"/>
  <c r="J134" i="1"/>
  <c r="J133" i="1"/>
  <c r="I128" i="1"/>
  <c r="K128" i="1" s="1"/>
  <c r="J128" i="1"/>
  <c r="I129" i="1"/>
  <c r="K129" i="1" s="1"/>
  <c r="J129" i="1"/>
  <c r="I130" i="1"/>
  <c r="K130" i="1" s="1"/>
  <c r="J130" i="1"/>
  <c r="I131" i="1"/>
  <c r="J131" i="1"/>
  <c r="K131" i="1"/>
  <c r="I132" i="1"/>
  <c r="K132" i="1" s="1"/>
  <c r="J132" i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I133" i="1"/>
  <c r="K133" i="1" s="1"/>
  <c r="I171" i="1"/>
  <c r="K171" i="1" s="1"/>
  <c r="J171" i="1"/>
  <c r="I170" i="1"/>
  <c r="K170" i="1" s="1"/>
  <c r="J170" i="1"/>
  <c r="I169" i="1"/>
  <c r="K169" i="1" s="1"/>
  <c r="J169" i="1"/>
  <c r="I168" i="1"/>
  <c r="K168" i="1" s="1"/>
  <c r="J168" i="1"/>
  <c r="I167" i="1"/>
  <c r="K167" i="1" s="1"/>
  <c r="J167" i="1"/>
  <c r="I166" i="1"/>
  <c r="K166" i="1"/>
  <c r="J166" i="1"/>
  <c r="I165" i="1"/>
  <c r="K165" i="1" s="1"/>
  <c r="J165" i="1"/>
  <c r="I164" i="1"/>
  <c r="K164" i="1" s="1"/>
  <c r="J164" i="1"/>
  <c r="I163" i="1"/>
  <c r="K163" i="1" s="1"/>
  <c r="J163" i="1"/>
  <c r="I161" i="1"/>
  <c r="K161" i="1" s="1"/>
  <c r="J161" i="1"/>
  <c r="A159" i="1"/>
  <c r="A160" i="1"/>
  <c r="A161" i="1" s="1"/>
  <c r="I160" i="1"/>
  <c r="K160" i="1" s="1"/>
  <c r="J160" i="1"/>
  <c r="I159" i="1"/>
  <c r="K159" i="1" s="1"/>
  <c r="J159" i="1"/>
  <c r="I158" i="1"/>
  <c r="K158" i="1" s="1"/>
  <c r="J158" i="1"/>
  <c r="I157" i="1"/>
  <c r="K157" i="1" s="1"/>
  <c r="J157" i="1"/>
  <c r="A150" i="1"/>
  <c r="A151" i="1"/>
  <c r="A152" i="1" s="1"/>
  <c r="A153" i="1" s="1"/>
  <c r="A154" i="1" s="1"/>
  <c r="A155" i="1" s="1"/>
  <c r="A156" i="1" s="1"/>
  <c r="A157" i="1" s="1"/>
  <c r="I156" i="1"/>
  <c r="K156" i="1" s="1"/>
  <c r="J156" i="1"/>
  <c r="I155" i="1"/>
  <c r="K155" i="1" s="1"/>
  <c r="J155" i="1"/>
  <c r="I154" i="1"/>
  <c r="K154" i="1" s="1"/>
  <c r="J154" i="1"/>
  <c r="I153" i="1"/>
  <c r="K153" i="1"/>
  <c r="J153" i="1"/>
  <c r="I152" i="1"/>
  <c r="K152" i="1" s="1"/>
  <c r="J152" i="1"/>
  <c r="I151" i="1"/>
  <c r="K151" i="1" s="1"/>
  <c r="J151" i="1"/>
  <c r="I150" i="1"/>
  <c r="K150" i="1"/>
  <c r="J150" i="1"/>
  <c r="I149" i="1"/>
  <c r="K149" i="1" s="1"/>
  <c r="J149" i="1"/>
  <c r="I127" i="1"/>
  <c r="K127" i="1"/>
  <c r="J127" i="1"/>
  <c r="I126" i="1"/>
  <c r="K126" i="1" s="1"/>
  <c r="J126" i="1"/>
  <c r="I125" i="1"/>
  <c r="K125" i="1" s="1"/>
  <c r="J125" i="1"/>
  <c r="I124" i="1"/>
  <c r="K124" i="1"/>
  <c r="J124" i="1"/>
  <c r="I123" i="1"/>
  <c r="K123" i="1" s="1"/>
  <c r="J123" i="1"/>
  <c r="I122" i="1"/>
  <c r="K122" i="1" s="1"/>
  <c r="J122" i="1"/>
  <c r="I121" i="1"/>
  <c r="K121" i="1" s="1"/>
  <c r="J121" i="1"/>
  <c r="I120" i="1"/>
  <c r="K120" i="1" s="1"/>
  <c r="J120" i="1"/>
  <c r="I119" i="1"/>
  <c r="K119" i="1"/>
  <c r="J119" i="1"/>
  <c r="I118" i="1"/>
  <c r="K118" i="1" s="1"/>
  <c r="J118" i="1"/>
  <c r="I117" i="1"/>
  <c r="K117" i="1" s="1"/>
  <c r="J117" i="1"/>
  <c r="I116" i="1"/>
  <c r="K116" i="1" s="1"/>
  <c r="J116" i="1"/>
  <c r="I115" i="1"/>
  <c r="K115" i="1" s="1"/>
  <c r="J115" i="1"/>
  <c r="I112" i="1"/>
  <c r="K112" i="1" s="1"/>
  <c r="J112" i="1"/>
  <c r="I111" i="1"/>
  <c r="K111" i="1" s="1"/>
  <c r="J111" i="1"/>
  <c r="I110" i="1"/>
  <c r="K110" i="1" s="1"/>
  <c r="J110" i="1"/>
  <c r="A101" i="1"/>
  <c r="A105" i="1" s="1"/>
  <c r="A109" i="1" s="1"/>
  <c r="I109" i="1"/>
  <c r="K109" i="1" s="1"/>
  <c r="J109" i="1"/>
  <c r="I108" i="1"/>
  <c r="K108" i="1" s="1"/>
  <c r="J108" i="1"/>
  <c r="I107" i="1"/>
  <c r="K107" i="1"/>
  <c r="J107" i="1"/>
  <c r="I106" i="1"/>
  <c r="K106" i="1" s="1"/>
  <c r="J106" i="1"/>
  <c r="I105" i="1"/>
  <c r="K105" i="1" s="1"/>
  <c r="J105" i="1"/>
  <c r="I104" i="1"/>
  <c r="K104" i="1"/>
  <c r="J104" i="1"/>
  <c r="I103" i="1"/>
  <c r="K103" i="1" s="1"/>
  <c r="J103" i="1"/>
  <c r="I102" i="1"/>
  <c r="K102" i="1"/>
  <c r="J102" i="1"/>
  <c r="I101" i="1"/>
  <c r="K101" i="1" s="1"/>
  <c r="J101" i="1"/>
  <c r="I100" i="1"/>
  <c r="K100" i="1" s="1"/>
  <c r="J100" i="1"/>
  <c r="I99" i="1"/>
  <c r="K99" i="1"/>
  <c r="J99" i="1"/>
  <c r="I98" i="1"/>
  <c r="K98" i="1" s="1"/>
  <c r="J98" i="1"/>
  <c r="I97" i="1"/>
  <c r="K97" i="1" s="1"/>
  <c r="J97" i="1"/>
  <c r="I96" i="1"/>
  <c r="K96" i="1" s="1"/>
  <c r="J96" i="1"/>
  <c r="I95" i="1"/>
  <c r="K95" i="1" s="1"/>
  <c r="J95" i="1"/>
  <c r="I94" i="1"/>
  <c r="K94" i="1"/>
  <c r="J94" i="1"/>
  <c r="A86" i="1"/>
  <c r="A90" i="1" s="1"/>
  <c r="A94" i="1" s="1"/>
  <c r="I93" i="1"/>
  <c r="K93" i="1"/>
  <c r="J93" i="1"/>
  <c r="I92" i="1"/>
  <c r="K92" i="1" s="1"/>
  <c r="J92" i="1"/>
  <c r="I91" i="1"/>
  <c r="K91" i="1"/>
  <c r="J91" i="1"/>
  <c r="I90" i="1"/>
  <c r="K90" i="1" s="1"/>
  <c r="J90" i="1"/>
  <c r="I89" i="1"/>
  <c r="K89" i="1" s="1"/>
  <c r="J89" i="1"/>
  <c r="I88" i="1"/>
  <c r="K88" i="1"/>
  <c r="J88" i="1"/>
  <c r="I87" i="1"/>
  <c r="K87" i="1" s="1"/>
  <c r="J87" i="1"/>
  <c r="I86" i="1"/>
  <c r="K86" i="1" s="1"/>
  <c r="J86" i="1"/>
  <c r="I85" i="1"/>
  <c r="K85" i="1" s="1"/>
  <c r="J85" i="1"/>
  <c r="I84" i="1"/>
  <c r="K84" i="1" s="1"/>
  <c r="J84" i="1"/>
  <c r="I83" i="1"/>
  <c r="K83" i="1"/>
  <c r="J83" i="1"/>
  <c r="I82" i="1"/>
  <c r="K82" i="1" s="1"/>
  <c r="J82" i="1"/>
  <c r="I81" i="1"/>
  <c r="K81" i="1" s="1"/>
  <c r="J81" i="1"/>
  <c r="I80" i="1"/>
  <c r="K80" i="1" s="1"/>
  <c r="J80" i="1"/>
  <c r="I79" i="1"/>
  <c r="K79" i="1" s="1"/>
  <c r="J79" i="1"/>
  <c r="I78" i="1"/>
  <c r="K78" i="1" s="1"/>
  <c r="J78" i="1"/>
  <c r="I77" i="1"/>
  <c r="K77" i="1" s="1"/>
  <c r="J77" i="1"/>
  <c r="I76" i="1"/>
  <c r="K76" i="1" s="1"/>
  <c r="J76" i="1"/>
  <c r="I75" i="1"/>
  <c r="K75" i="1" s="1"/>
  <c r="J75" i="1"/>
  <c r="I74" i="1"/>
  <c r="K74" i="1" s="1"/>
  <c r="J74" i="1"/>
  <c r="I73" i="1"/>
  <c r="K73" i="1" s="1"/>
  <c r="J73" i="1"/>
  <c r="I72" i="1"/>
  <c r="K72" i="1" s="1"/>
  <c r="J72" i="1"/>
  <c r="I71" i="1"/>
  <c r="K71" i="1" s="1"/>
  <c r="J71" i="1"/>
  <c r="I70" i="1"/>
  <c r="K70" i="1" s="1"/>
  <c r="J70" i="1"/>
  <c r="I69" i="1"/>
  <c r="K69" i="1"/>
  <c r="J69" i="1"/>
  <c r="I68" i="1"/>
  <c r="K68" i="1" s="1"/>
  <c r="J68" i="1"/>
  <c r="A68" i="1"/>
  <c r="I67" i="1"/>
  <c r="K67" i="1" s="1"/>
  <c r="J67" i="1"/>
  <c r="I66" i="1"/>
  <c r="K66" i="1"/>
  <c r="J66" i="1"/>
  <c r="I65" i="1"/>
  <c r="K65" i="1" s="1"/>
  <c r="J65" i="1"/>
  <c r="I64" i="1"/>
  <c r="K64" i="1" s="1"/>
  <c r="J64" i="1"/>
  <c r="I63" i="1"/>
  <c r="K63" i="1"/>
  <c r="J63" i="1"/>
  <c r="I62" i="1"/>
  <c r="K62" i="1" s="1"/>
  <c r="J62" i="1"/>
  <c r="I61" i="1"/>
  <c r="K61" i="1" s="1"/>
  <c r="J61" i="1"/>
  <c r="I60" i="1"/>
  <c r="K60" i="1" s="1"/>
  <c r="J60" i="1"/>
  <c r="I59" i="1"/>
  <c r="K59" i="1" s="1"/>
  <c r="J59" i="1"/>
  <c r="I58" i="1"/>
  <c r="K58" i="1"/>
  <c r="J58" i="1"/>
  <c r="I57" i="1"/>
  <c r="K57" i="1" s="1"/>
  <c r="J57" i="1"/>
  <c r="I56" i="1"/>
  <c r="K56" i="1" s="1"/>
  <c r="J56" i="1"/>
  <c r="I55" i="1"/>
  <c r="K55" i="1" s="1"/>
  <c r="J55" i="1"/>
  <c r="A38" i="1"/>
  <c r="A42" i="1" s="1"/>
  <c r="A46" i="1" s="1"/>
  <c r="A50" i="1" s="1"/>
  <c r="A54" i="1" s="1"/>
  <c r="A55" i="1" s="1"/>
  <c r="I54" i="1"/>
  <c r="K54" i="1" s="1"/>
  <c r="J54" i="1"/>
  <c r="I53" i="1"/>
  <c r="K53" i="1"/>
  <c r="J53" i="1"/>
  <c r="I52" i="1"/>
  <c r="K52" i="1" s="1"/>
  <c r="J52" i="1"/>
  <c r="I51" i="1"/>
  <c r="K51" i="1" s="1"/>
  <c r="J51" i="1"/>
  <c r="I50" i="1"/>
  <c r="K50" i="1"/>
  <c r="J50" i="1"/>
  <c r="I49" i="1"/>
  <c r="K49" i="1" s="1"/>
  <c r="J49" i="1"/>
  <c r="I48" i="1"/>
  <c r="K48" i="1"/>
  <c r="J48" i="1"/>
  <c r="I47" i="1"/>
  <c r="K47" i="1" s="1"/>
  <c r="J47" i="1"/>
  <c r="I46" i="1"/>
  <c r="K46" i="1" s="1"/>
  <c r="J46" i="1"/>
  <c r="I45" i="1"/>
  <c r="K45" i="1"/>
  <c r="J45" i="1"/>
  <c r="I44" i="1"/>
  <c r="K44" i="1" s="1"/>
  <c r="J44" i="1"/>
  <c r="I43" i="1"/>
  <c r="K43" i="1" s="1"/>
  <c r="J43" i="1"/>
  <c r="I42" i="1"/>
  <c r="K42" i="1" s="1"/>
  <c r="J42" i="1"/>
  <c r="I41" i="1"/>
  <c r="K41" i="1" s="1"/>
  <c r="J41" i="1"/>
  <c r="I40" i="1"/>
  <c r="K40" i="1"/>
  <c r="J40" i="1"/>
  <c r="I39" i="1"/>
  <c r="K39" i="1" s="1"/>
  <c r="J39" i="1"/>
  <c r="I38" i="1"/>
  <c r="K38" i="1" s="1"/>
  <c r="J38" i="1"/>
  <c r="I37" i="1"/>
  <c r="K37" i="1" s="1"/>
  <c r="J37" i="1"/>
  <c r="I36" i="1"/>
  <c r="K36" i="1" s="1"/>
  <c r="J36" i="1"/>
  <c r="I35" i="1"/>
  <c r="K35" i="1" s="1"/>
  <c r="J35" i="1"/>
  <c r="I34" i="1"/>
  <c r="K34" i="1"/>
  <c r="J34" i="1"/>
  <c r="I33" i="1"/>
  <c r="K33" i="1" s="1"/>
  <c r="J33" i="1"/>
  <c r="I32" i="1"/>
  <c r="K32" i="1" s="1"/>
  <c r="J32" i="1"/>
  <c r="I31" i="1"/>
  <c r="K31" i="1" s="1"/>
  <c r="J31" i="1"/>
  <c r="I30" i="1"/>
  <c r="K30" i="1" s="1"/>
  <c r="J30" i="1"/>
  <c r="I29" i="1"/>
  <c r="K29" i="1"/>
  <c r="J29" i="1"/>
  <c r="I28" i="1"/>
  <c r="K28" i="1" s="1"/>
  <c r="J28" i="1"/>
  <c r="I27" i="1"/>
  <c r="K27" i="1" s="1"/>
  <c r="J27" i="1"/>
  <c r="I26" i="1"/>
  <c r="K26" i="1"/>
  <c r="J26" i="1"/>
  <c r="I25" i="1"/>
  <c r="K25" i="1" s="1"/>
  <c r="J25" i="1"/>
  <c r="I24" i="1"/>
  <c r="K24" i="1"/>
  <c r="J24" i="1"/>
  <c r="I23" i="1"/>
  <c r="K23" i="1" s="1"/>
  <c r="J23" i="1"/>
  <c r="I22" i="1"/>
  <c r="K22" i="1" s="1"/>
  <c r="J22" i="1"/>
  <c r="I21" i="1"/>
  <c r="K21" i="1"/>
  <c r="J21" i="1"/>
  <c r="I20" i="1"/>
  <c r="K20" i="1" s="1"/>
  <c r="J20" i="1"/>
  <c r="I19" i="1"/>
  <c r="K19" i="1" s="1"/>
  <c r="J19" i="1"/>
  <c r="I18" i="1"/>
  <c r="K18" i="1"/>
  <c r="J18" i="1"/>
  <c r="I17" i="1"/>
  <c r="K17" i="1" s="1"/>
  <c r="J17" i="1"/>
  <c r="I16" i="1"/>
  <c r="K16" i="1"/>
  <c r="J16" i="1"/>
  <c r="I15" i="1"/>
  <c r="K15" i="1" s="1"/>
  <c r="J15" i="1"/>
  <c r="I14" i="1"/>
  <c r="K14" i="1" s="1"/>
  <c r="J14" i="1"/>
  <c r="A9" i="1"/>
  <c r="A13" i="1"/>
  <c r="I13" i="1"/>
  <c r="K13" i="1" s="1"/>
  <c r="J13" i="1"/>
  <c r="I12" i="1"/>
  <c r="K12" i="1"/>
  <c r="J12" i="1"/>
  <c r="I11" i="1"/>
  <c r="K11" i="1" s="1"/>
  <c r="J11" i="1"/>
  <c r="I10" i="1"/>
  <c r="K10" i="1"/>
  <c r="J10" i="1"/>
  <c r="I9" i="1"/>
  <c r="K9" i="1" s="1"/>
  <c r="J9" i="1"/>
  <c r="I8" i="1"/>
  <c r="K8" i="1" s="1"/>
  <c r="J8" i="1"/>
  <c r="I7" i="1"/>
  <c r="K7" i="1"/>
  <c r="J7" i="1"/>
  <c r="I6" i="1"/>
  <c r="K6" i="1" s="1"/>
  <c r="J6" i="1"/>
  <c r="I5" i="1"/>
  <c r="K5" i="1" s="1"/>
  <c r="J5" i="1"/>
</calcChain>
</file>

<file path=xl/sharedStrings.xml><?xml version="1.0" encoding="utf-8"?>
<sst xmlns="http://schemas.openxmlformats.org/spreadsheetml/2006/main" count="812" uniqueCount="295">
  <si>
    <t>Příloha č. 1</t>
  </si>
  <si>
    <t>Stroje</t>
  </si>
  <si>
    <t>Tonery, náplně a pásky 
naceněné dodavatelem - označení Part Number</t>
  </si>
  <si>
    <t xml:space="preserve">Jednotka, ve které je uvedeno množství (kapacita) 
</t>
  </si>
  <si>
    <t>Označení barvy</t>
  </si>
  <si>
    <t>Množství  (kapacita) daná počtem stran nebo objem v ml,  dle Part Number</t>
  </si>
  <si>
    <t>Počet ks</t>
  </si>
  <si>
    <t>Cena za 1 ks zboží       s DPH</t>
  </si>
  <si>
    <t>zboží</t>
  </si>
  <si>
    <t>Poznámka</t>
  </si>
  <si>
    <t>HP Color Laser Jet Enterprise M855 dn</t>
  </si>
  <si>
    <t>CF310A</t>
  </si>
  <si>
    <t>str</t>
  </si>
  <si>
    <t>Bk</t>
  </si>
  <si>
    <t>29000</t>
  </si>
  <si>
    <t>originál</t>
  </si>
  <si>
    <t>CF311A</t>
  </si>
  <si>
    <t>C</t>
  </si>
  <si>
    <t>CF312A</t>
  </si>
  <si>
    <t>Y</t>
  </si>
  <si>
    <t>CF313A</t>
  </si>
  <si>
    <t>M</t>
  </si>
  <si>
    <t xml:space="preserve"> HP COLOR LJ M551, HP LJ ENTERPRISE 500</t>
  </si>
  <si>
    <t xml:space="preserve"> HP DJ T1100, 1300, 610, 770, 790, 795</t>
  </si>
  <si>
    <t>ml</t>
  </si>
  <si>
    <t>BROTHER MFC-J6920DW</t>
  </si>
  <si>
    <t>1200</t>
  </si>
  <si>
    <t>CANON FC 120,204</t>
  </si>
  <si>
    <t>CANON E30</t>
  </si>
  <si>
    <t>CANON MF8030 Cn</t>
  </si>
  <si>
    <t xml:space="preserve">CRG716 </t>
  </si>
  <si>
    <t>HP Laser Jet 1022n</t>
  </si>
  <si>
    <t>B</t>
  </si>
  <si>
    <t>CANON PIXMA IP110</t>
  </si>
  <si>
    <t>K</t>
  </si>
  <si>
    <t xml:space="preserve">CLI36 </t>
  </si>
  <si>
    <t>CANON Ricoh FT 4018</t>
  </si>
  <si>
    <t>Ricoh Toner 1205</t>
  </si>
  <si>
    <t xml:space="preserve">EPSON EPL - N7000 </t>
  </si>
  <si>
    <t>S051100</t>
  </si>
  <si>
    <t>EPSON EPL N 2550 laser</t>
  </si>
  <si>
    <t>C13S050290</t>
  </si>
  <si>
    <t xml:space="preserve">HP 746 Printhead </t>
  </si>
  <si>
    <t>multi</t>
  </si>
  <si>
    <t>HP Q6471A</t>
  </si>
  <si>
    <t>6000</t>
  </si>
  <si>
    <t>HP Q6473A</t>
  </si>
  <si>
    <t>HP Q6472A</t>
  </si>
  <si>
    <t>HP C9731A C</t>
  </si>
  <si>
    <t>HP C9732A Y</t>
  </si>
  <si>
    <t>HP C9733A M</t>
  </si>
  <si>
    <t>HP CLJ CP 2025</t>
  </si>
  <si>
    <t>HP CC530A HP 304A</t>
  </si>
  <si>
    <t>HP CC531A HP 304A</t>
  </si>
  <si>
    <t>HP CC532A HP 304A</t>
  </si>
  <si>
    <t>HP CC533A HP 304A</t>
  </si>
  <si>
    <t>HP CLJ CP5225dn</t>
  </si>
  <si>
    <t>CE741A C</t>
  </si>
  <si>
    <t>HP Color Laser Jet Enterprise M553dn</t>
  </si>
  <si>
    <t xml:space="preserve">CF360X </t>
  </si>
  <si>
    <t>Bl</t>
  </si>
  <si>
    <t>CF361X</t>
  </si>
  <si>
    <t xml:space="preserve">CF362X </t>
  </si>
  <si>
    <t xml:space="preserve">CF363X </t>
  </si>
  <si>
    <t>HP Color LaserJet 3600dn</t>
  </si>
  <si>
    <t>Q 6470 A</t>
  </si>
  <si>
    <t>Q 6471</t>
  </si>
  <si>
    <t>Q 6472</t>
  </si>
  <si>
    <t>Q 6473</t>
  </si>
  <si>
    <t>HP Color LaserJet Enterprise M552</t>
  </si>
  <si>
    <t>CF361A</t>
  </si>
  <si>
    <t>CF362A</t>
  </si>
  <si>
    <t>CF363A</t>
  </si>
  <si>
    <t>HP Laser Jet 700 M712 DN</t>
  </si>
  <si>
    <t>CF 214X</t>
  </si>
  <si>
    <t>BK</t>
  </si>
  <si>
    <t>17500</t>
  </si>
  <si>
    <t xml:space="preserve">HP LaserJet Pro 400 MFP M477fdn </t>
  </si>
  <si>
    <t>2300</t>
  </si>
  <si>
    <t>CF412X</t>
  </si>
  <si>
    <t>5000</t>
  </si>
  <si>
    <t>CF413X</t>
  </si>
  <si>
    <t>HP Laserjet  2100</t>
  </si>
  <si>
    <t>C4096A</t>
  </si>
  <si>
    <t>HP laserjet 3015</t>
  </si>
  <si>
    <t>Q2612A</t>
  </si>
  <si>
    <t>HP LaserJet 400</t>
  </si>
  <si>
    <t>CF280A</t>
  </si>
  <si>
    <t>HP C9730A K</t>
  </si>
  <si>
    <t>HP LaserJet Enterprise 500 Color</t>
  </si>
  <si>
    <t>HP 507A/CE401A C</t>
  </si>
  <si>
    <t>HP 507A/CE402A Y</t>
  </si>
  <si>
    <t>HP 507A/CE403A M</t>
  </si>
  <si>
    <t>HP LaserJet Pro 400 Color</t>
  </si>
  <si>
    <t>CE390A</t>
  </si>
  <si>
    <t>10000</t>
  </si>
  <si>
    <t xml:space="preserve">HP LaserJet Pro 400 MFP M426fdn </t>
  </si>
  <si>
    <t>CF226A</t>
  </si>
  <si>
    <t>3100</t>
  </si>
  <si>
    <t>CF226X</t>
  </si>
  <si>
    <t>9000</t>
  </si>
  <si>
    <t>HP LaserJet Pro 400 M475dn</t>
  </si>
  <si>
    <t>CE411A</t>
  </si>
  <si>
    <t>CE412A</t>
  </si>
  <si>
    <t>CE413A</t>
  </si>
  <si>
    <t xml:space="preserve">HP LJ 700 M712 DN </t>
  </si>
  <si>
    <t>HP CF214A HP 14A</t>
  </si>
  <si>
    <t xml:space="preserve">HP LJ PRO 400 M451 </t>
  </si>
  <si>
    <t>HP CE410X </t>
  </si>
  <si>
    <t>HP LJ500 col. M551</t>
  </si>
  <si>
    <t>C9730A</t>
  </si>
  <si>
    <t>HP LaserJet CP 1525nw color</t>
  </si>
  <si>
    <t>CE320A K</t>
  </si>
  <si>
    <t>2000</t>
  </si>
  <si>
    <t>HP CE321A C</t>
  </si>
  <si>
    <t>HP CE322A Y</t>
  </si>
  <si>
    <t>HP CE323A M</t>
  </si>
  <si>
    <t>HPcolorLaserJet CP3525X</t>
  </si>
  <si>
    <t xml:space="preserve">KYOCERA TASKalfa 6053i </t>
  </si>
  <si>
    <t>TK-8515K</t>
  </si>
  <si>
    <t>TK-8515M</t>
  </si>
  <si>
    <t>TK-8515C</t>
  </si>
  <si>
    <t>TK-8515Y</t>
  </si>
  <si>
    <t>Laser Barevná A4HP Laser Jet Pro M452dn</t>
  </si>
  <si>
    <t>CF410A</t>
  </si>
  <si>
    <t>CF410X</t>
  </si>
  <si>
    <t>6500</t>
  </si>
  <si>
    <t>CF411X</t>
  </si>
  <si>
    <t>Laser Jet Pro 400 color M451dn</t>
  </si>
  <si>
    <t xml:space="preserve">LASERJET M4555 MFP   </t>
  </si>
  <si>
    <t xml:space="preserve">LASERJET PRO 400 COLOR  </t>
  </si>
  <si>
    <t>LJ 1100 LAS. A4</t>
  </si>
  <si>
    <t xml:space="preserve">Oki B431 </t>
  </si>
  <si>
    <t>44917602</t>
  </si>
  <si>
    <t>Oki B432dn</t>
  </si>
  <si>
    <t>45807111</t>
  </si>
  <si>
    <t>7000</t>
  </si>
  <si>
    <t xml:space="preserve">OKI C5300 </t>
  </si>
  <si>
    <t>OKI C821</t>
  </si>
  <si>
    <t>OKI44643001</t>
  </si>
  <si>
    <t>7300</t>
  </si>
  <si>
    <t>CMYK</t>
  </si>
  <si>
    <t>Plotter A0 DesignJet Z6 44-in PostScript Printer</t>
  </si>
  <si>
    <t>P2V78A</t>
  </si>
  <si>
    <t>P2V79A</t>
  </si>
  <si>
    <t>P2V80A</t>
  </si>
  <si>
    <t>Cy</t>
  </si>
  <si>
    <t>P2V81A</t>
  </si>
  <si>
    <t>TISKÁRNA  895 CXI</t>
  </si>
  <si>
    <t>HP 51645A</t>
  </si>
  <si>
    <t>TISKÁRNA DJ690C INK/A4</t>
  </si>
  <si>
    <t>HP 51629A</t>
  </si>
  <si>
    <t>TISKÁRNA LASER JET 400</t>
  </si>
  <si>
    <t>Zobrazovací válec pro HP CLJ Enterprise M855dn - Bk</t>
  </si>
  <si>
    <t>CF358A</t>
  </si>
  <si>
    <t xml:space="preserve"> -</t>
  </si>
  <si>
    <t>130000</t>
  </si>
  <si>
    <t>Zobrazovací válec pro HP CLJ Enterprise M855dn - C</t>
  </si>
  <si>
    <t>CF359A</t>
  </si>
  <si>
    <t>Zobrazovací válec pro HP CLJ Enterprise M855dn - Y</t>
  </si>
  <si>
    <t>CF364A</t>
  </si>
  <si>
    <t>Zobrazovací válec pro HP CLJ Enterprise M855dn - M</t>
  </si>
  <si>
    <t>CF365A</t>
  </si>
  <si>
    <t>Fotoválec pro Oki C310, C330, MC351- CMYK</t>
  </si>
  <si>
    <t>20000</t>
  </si>
  <si>
    <t>Fotoválec pro Ricoh Aficio CL4000 - typ 145 - Bk</t>
  </si>
  <si>
    <t>402319</t>
  </si>
  <si>
    <t>50000</t>
  </si>
  <si>
    <t>Válec opt. 44574302 OKI</t>
  </si>
  <si>
    <t>44574302</t>
  </si>
  <si>
    <t>Přenosová sada s válcem pro HP CLJ (855)</t>
  </si>
  <si>
    <t>D7H14A</t>
  </si>
  <si>
    <t>150000</t>
  </si>
  <si>
    <t>Fixační sada jednotky pro HP CLJ (855)</t>
  </si>
  <si>
    <t>C1N58A</t>
  </si>
  <si>
    <t>HP 5550 TRANFER BELT</t>
  </si>
  <si>
    <t>C9734B</t>
  </si>
  <si>
    <t>120000</t>
  </si>
  <si>
    <t>HP 5550 FUSER UNIT</t>
  </si>
  <si>
    <t>220V-Q3985A</t>
  </si>
  <si>
    <t>OKI MC351 FUSER UNIT</t>
  </si>
  <si>
    <t>HP Color LaserJet 3600</t>
  </si>
  <si>
    <t>15ml</t>
  </si>
  <si>
    <t>2800</t>
  </si>
  <si>
    <t xml:space="preserve">HP CE390X Black </t>
  </si>
  <si>
    <t xml:space="preserve">HP CE323A </t>
  </si>
  <si>
    <t xml:space="preserve">HP CE320A </t>
  </si>
  <si>
    <t xml:space="preserve">HP CE321A </t>
  </si>
  <si>
    <t xml:space="preserve">HP CE411A </t>
  </si>
  <si>
    <t>HP CE412A</t>
  </si>
  <si>
    <t>OKI 42127408 Bk+CMY</t>
  </si>
  <si>
    <t>HP CB541A</t>
  </si>
  <si>
    <t>4000</t>
  </si>
  <si>
    <t xml:space="preserve">HP CE322A </t>
  </si>
  <si>
    <t xml:space="preserve">HP CE413A </t>
  </si>
  <si>
    <t>Poř.č.</t>
  </si>
  <si>
    <t>HP Q6470A</t>
  </si>
  <si>
    <t>kompat.</t>
  </si>
  <si>
    <t>HP DesignJet T610</t>
  </si>
  <si>
    <t>C 9380</t>
  </si>
  <si>
    <t>C 9384</t>
  </si>
  <si>
    <t>P 2V25A</t>
  </si>
  <si>
    <t>Plotter CN22N8H00T</t>
  </si>
  <si>
    <t>C9403A</t>
  </si>
  <si>
    <t>C9370A</t>
  </si>
  <si>
    <t>C9372A</t>
  </si>
  <si>
    <t>C9374A</t>
  </si>
  <si>
    <t>C9371A</t>
  </si>
  <si>
    <t>C9373A</t>
  </si>
  <si>
    <t>KYOCERA TASK.alfa 6053i</t>
  </si>
  <si>
    <t>30000</t>
  </si>
  <si>
    <t>Color</t>
  </si>
  <si>
    <t>?</t>
  </si>
  <si>
    <t>S p o t ř e b n í  k o š</t>
  </si>
  <si>
    <t>Stroj RICOH AFICIO 1013</t>
  </si>
  <si>
    <t>Stroj kopír. SHARP AR</t>
  </si>
  <si>
    <t>AR-16T</t>
  </si>
  <si>
    <t>Stroj kopír. MP</t>
  </si>
  <si>
    <t>Storj RICOH 4018, 3813</t>
  </si>
  <si>
    <t>Počet listů: 9</t>
  </si>
  <si>
    <t>LaserJet Pro MFP M426 FDN</t>
  </si>
  <si>
    <t>HP 26X/CF226X K</t>
  </si>
  <si>
    <t>Color LaserJet Pro MFP M477 FDN</t>
  </si>
  <si>
    <t>CF413A M</t>
  </si>
  <si>
    <t>CF412A Y</t>
  </si>
  <si>
    <t>CF411A C</t>
  </si>
  <si>
    <t>CF410X K</t>
  </si>
  <si>
    <r>
      <t xml:space="preserve">Cena za 1 kus zboží
 </t>
    </r>
    <r>
      <rPr>
        <b/>
        <u/>
        <sz val="9"/>
        <rFont val="Calibri"/>
        <family val="2"/>
        <charset val="238"/>
        <scheme val="minor"/>
      </rPr>
      <t>bez DPH</t>
    </r>
  </si>
  <si>
    <r>
      <t xml:space="preserve">Cena za celkový počet  zboží
bez </t>
    </r>
    <r>
      <rPr>
        <b/>
        <sz val="9"/>
        <rFont val="Calibri"/>
        <family val="2"/>
        <charset val="238"/>
        <scheme val="minor"/>
      </rPr>
      <t xml:space="preserve"> DPH </t>
    </r>
  </si>
  <si>
    <r>
      <t>Cena za celkový počet  zboží
s</t>
    </r>
    <r>
      <rPr>
        <b/>
        <sz val="9"/>
        <rFont val="Calibri"/>
        <family val="2"/>
        <charset val="238"/>
        <scheme val="minor"/>
      </rPr>
      <t xml:space="preserve"> DPH </t>
    </r>
  </si>
  <si>
    <t>130</t>
  </si>
  <si>
    <t>CM351MULTI 3648</t>
  </si>
  <si>
    <t>LC129XLBK</t>
  </si>
  <si>
    <t>58ml</t>
  </si>
  <si>
    <t>9,3ml</t>
  </si>
  <si>
    <t>12ml</t>
  </si>
  <si>
    <t>HP 507X - CE400X</t>
  </si>
  <si>
    <t>11000</t>
  </si>
  <si>
    <t>CE410X</t>
  </si>
  <si>
    <t>C9731A</t>
  </si>
  <si>
    <t>CE250X</t>
  </si>
  <si>
    <t>CE 410X</t>
  </si>
  <si>
    <t>CE 411A</t>
  </si>
  <si>
    <t>CE 412A</t>
  </si>
  <si>
    <t>CE 413A</t>
  </si>
  <si>
    <t>HP CE410X</t>
  </si>
  <si>
    <t>4x5000</t>
  </si>
  <si>
    <t>44ml</t>
  </si>
  <si>
    <t>41ml</t>
  </si>
  <si>
    <t>25000</t>
  </si>
  <si>
    <t>60000</t>
  </si>
  <si>
    <t>MBK</t>
  </si>
  <si>
    <t>PBK</t>
  </si>
  <si>
    <t>G</t>
  </si>
  <si>
    <t>Odpadní nádobka na toner WT-8500 - 4000 stran</t>
  </si>
  <si>
    <r>
      <t xml:space="preserve">První tabulka: </t>
    </r>
    <r>
      <rPr>
        <b/>
        <u/>
        <sz val="12"/>
        <rFont val="Times New Roman"/>
        <family val="1"/>
        <charset val="238"/>
      </rPr>
      <t>Tonery, náplně a pásky</t>
    </r>
  </si>
  <si>
    <r>
      <t xml:space="preserve">Druhá tabulka: </t>
    </r>
    <r>
      <rPr>
        <b/>
        <u/>
        <sz val="12"/>
        <rFont val="Times New Roman"/>
        <family val="1"/>
        <charset val="238"/>
      </rPr>
      <t>Související části</t>
    </r>
  </si>
  <si>
    <t>OKI CM 351dn</t>
  </si>
  <si>
    <t>OKI 44469803 K</t>
  </si>
  <si>
    <t>OKI 44469706 C</t>
  </si>
  <si>
    <t>OKI 44469705 M</t>
  </si>
  <si>
    <t>OKI 44469704 Y</t>
  </si>
  <si>
    <t>OKI 44643002 M</t>
  </si>
  <si>
    <t>OKI 44643003 C</t>
  </si>
  <si>
    <t>OKI 44643004 K</t>
  </si>
  <si>
    <t>OKI C510dn</t>
  </si>
  <si>
    <t>2700</t>
  </si>
  <si>
    <t>HP 5550</t>
  </si>
  <si>
    <t>C 9383</t>
  </si>
  <si>
    <r>
      <t xml:space="preserve">Cena za 1 kus zboží
 </t>
    </r>
    <r>
      <rPr>
        <b/>
        <u/>
        <sz val="8"/>
        <rFont val="Calibri"/>
        <family val="2"/>
        <charset val="238"/>
        <scheme val="minor"/>
      </rPr>
      <t>bez DPH</t>
    </r>
  </si>
  <si>
    <r>
      <t xml:space="preserve">Cena za celkový počet  zboží
bez </t>
    </r>
    <r>
      <rPr>
        <b/>
        <sz val="8"/>
        <rFont val="Calibri"/>
        <family val="2"/>
        <charset val="238"/>
        <scheme val="minor"/>
      </rPr>
      <t xml:space="preserve"> DPH </t>
    </r>
  </si>
  <si>
    <r>
      <t>Cena za celkový počet  zboží
s</t>
    </r>
    <r>
      <rPr>
        <b/>
        <sz val="8"/>
        <rFont val="Calibri"/>
        <family val="2"/>
        <charset val="238"/>
        <scheme val="minor"/>
      </rPr>
      <t xml:space="preserve"> DPH </t>
    </r>
  </si>
  <si>
    <t>P2V82A</t>
  </si>
  <si>
    <t>P2V83A</t>
  </si>
  <si>
    <t>CE740A K</t>
  </si>
  <si>
    <t>CE742A  Y</t>
  </si>
  <si>
    <t>CE743A M</t>
  </si>
  <si>
    <t>130 ml</t>
  </si>
  <si>
    <t>300 ml</t>
  </si>
  <si>
    <t>507A/CE400X</t>
  </si>
  <si>
    <t>507A/CE401A</t>
  </si>
  <si>
    <t xml:space="preserve">507A/CE402A </t>
  </si>
  <si>
    <t>507A/CE403A</t>
  </si>
  <si>
    <t>72/C9403A K</t>
  </si>
  <si>
    <t>LC125XLC C</t>
  </si>
  <si>
    <t>LC125XLM M</t>
  </si>
  <si>
    <t>LC125XLY Y</t>
  </si>
  <si>
    <t>PGI35 K</t>
  </si>
  <si>
    <t>P2V25A</t>
  </si>
  <si>
    <t>C9733A</t>
  </si>
  <si>
    <t>C9732A</t>
  </si>
  <si>
    <t>CE251C</t>
  </si>
  <si>
    <t>CE252Y</t>
  </si>
  <si>
    <t>CE253M</t>
  </si>
  <si>
    <t>Množství  (kapacita) daná počtem stran nebo objem      v ml,  dle 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</si>
</sst>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 applyNumberFormat="0" applyFill="0" applyBorder="0" applyAlignment="0" applyProtection="0"/>
  </cellStyleXfs>
  <cellXfs count="205">
    <xf numFmtId="0" fontId="0" fillId="0" borderId="0" xfId="0"/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1" fontId="0" fillId="0" borderId="0" xfId="0" applyNumberFormat="1" applyFont="1" applyAlignment="1" applyProtection="1">
      <alignment vertical="center"/>
    </xf>
    <xf numFmtId="1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1" fontId="9" fillId="4" borderId="0" xfId="0" applyNumberFormat="1" applyFont="1" applyFill="1" applyBorder="1" applyAlignment="1" applyProtection="1">
      <alignment horizontal="center" vertical="center" wrapText="1"/>
    </xf>
    <xf numFmtId="44" fontId="9" fillId="0" borderId="0" xfId="1" applyFont="1" applyFill="1" applyBorder="1" applyAlignment="1" applyProtection="1">
      <alignment vertical="center" wrapText="1"/>
      <protection locked="0" hidden="1"/>
    </xf>
    <xf numFmtId="44" fontId="9" fillId="0" borderId="0" xfId="1" applyFont="1" applyFill="1" applyBorder="1" applyAlignment="1" applyProtection="1">
      <alignment vertical="center" wrapText="1"/>
      <protection hidden="1"/>
    </xf>
    <xf numFmtId="44" fontId="9" fillId="4" borderId="0" xfId="1" applyFont="1" applyFill="1" applyBorder="1" applyAlignment="1" applyProtection="1">
      <alignment vertical="center" wrapText="1"/>
      <protection locked="0" hidden="1"/>
    </xf>
    <xf numFmtId="0" fontId="12" fillId="2" borderId="19" xfId="0" applyFont="1" applyFill="1" applyBorder="1" applyAlignment="1" applyProtection="1">
      <alignment horizontal="center" vertical="center" wrapText="1"/>
      <protection hidden="1"/>
    </xf>
    <xf numFmtId="1" fontId="12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9" xfId="0" applyFont="1" applyFill="1" applyBorder="1" applyAlignment="1" applyProtection="1">
      <alignment horizontal="center" vertical="center" wrapText="1"/>
      <protection hidden="1"/>
    </xf>
    <xf numFmtId="0" fontId="15" fillId="3" borderId="2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Border="1" applyAlignment="1" applyProtection="1">
      <alignment horizontal="center" vertical="center" wrapText="1"/>
    </xf>
    <xf numFmtId="0" fontId="0" fillId="4" borderId="0" xfId="0" applyFont="1" applyFill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</xf>
    <xf numFmtId="0" fontId="19" fillId="4" borderId="0" xfId="0" applyFont="1" applyFill="1" applyAlignment="1" applyProtection="1">
      <alignment horizontal="left" vertical="center" wrapText="1"/>
    </xf>
    <xf numFmtId="0" fontId="19" fillId="4" borderId="0" xfId="0" applyFont="1" applyFill="1" applyAlignment="1" applyProtection="1">
      <alignment vertical="center"/>
    </xf>
    <xf numFmtId="49" fontId="19" fillId="4" borderId="0" xfId="0" applyNumberFormat="1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left" vertical="center" wrapText="1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49" fontId="22" fillId="4" borderId="0" xfId="0" applyNumberFormat="1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Border="1" applyAlignment="1">
      <alignment vertical="center" wrapText="1"/>
    </xf>
    <xf numFmtId="49" fontId="22" fillId="4" borderId="0" xfId="0" applyNumberFormat="1" applyFont="1" applyFill="1" applyBorder="1" applyAlignment="1" applyProtection="1">
      <alignment horizontal="center" vertical="center" wrapText="1"/>
      <protection hidden="1"/>
    </xf>
    <xf numFmtId="1" fontId="22" fillId="4" borderId="0" xfId="0" applyNumberFormat="1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0" fillId="2" borderId="19" xfId="0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>
      <alignment vertical="center" wrapText="1"/>
    </xf>
    <xf numFmtId="49" fontId="2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26" fillId="4" borderId="1" xfId="0" applyNumberFormat="1" applyFont="1" applyFill="1" applyBorder="1" applyAlignment="1" applyProtection="1">
      <alignment horizontal="center" vertical="center" wrapText="1"/>
    </xf>
    <xf numFmtId="49" fontId="26" fillId="4" borderId="1" xfId="0" applyNumberFormat="1" applyFont="1" applyFill="1" applyBorder="1" applyAlignment="1" applyProtection="1">
      <alignment horizontal="center" vertical="center" wrapText="1"/>
    </xf>
    <xf numFmtId="44" fontId="26" fillId="0" borderId="1" xfId="1" applyFont="1" applyFill="1" applyBorder="1" applyAlignment="1" applyProtection="1">
      <alignment vertical="center" wrapText="1"/>
      <protection locked="0" hidden="1"/>
    </xf>
    <xf numFmtId="44" fontId="26" fillId="0" borderId="1" xfId="1" applyFont="1" applyFill="1" applyBorder="1" applyAlignment="1" applyProtection="1">
      <alignment vertical="center" wrapText="1"/>
      <protection hidden="1"/>
    </xf>
    <xf numFmtId="44" fontId="26" fillId="5" borderId="1" xfId="1" applyFont="1" applyFill="1" applyBorder="1" applyAlignment="1" applyProtection="1">
      <alignment vertical="center" wrapText="1"/>
      <protection locked="0" hidden="1"/>
    </xf>
    <xf numFmtId="0" fontId="26" fillId="4" borderId="1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vertical="center" wrapText="1"/>
    </xf>
    <xf numFmtId="49" fontId="24" fillId="4" borderId="3" xfId="0" applyNumberFormat="1" applyFont="1" applyFill="1" applyBorder="1" applyAlignment="1" applyProtection="1">
      <alignment horizontal="left" vertical="center" wrapText="1"/>
      <protection locked="0"/>
    </xf>
    <xf numFmtId="1" fontId="26" fillId="4" borderId="3" xfId="0" applyNumberFormat="1" applyFont="1" applyFill="1" applyBorder="1" applyAlignment="1" applyProtection="1">
      <alignment horizontal="center" vertical="center" wrapText="1"/>
    </xf>
    <xf numFmtId="44" fontId="26" fillId="0" borderId="3" xfId="1" applyFont="1" applyFill="1" applyBorder="1" applyAlignment="1" applyProtection="1">
      <alignment vertical="center" wrapText="1"/>
      <protection locked="0" hidden="1"/>
    </xf>
    <xf numFmtId="44" fontId="26" fillId="0" borderId="3" xfId="1" applyFont="1" applyFill="1" applyBorder="1" applyAlignment="1" applyProtection="1">
      <alignment vertical="center" wrapText="1"/>
      <protection hidden="1"/>
    </xf>
    <xf numFmtId="44" fontId="26" fillId="5" borderId="3" xfId="1" applyFont="1" applyFill="1" applyBorder="1" applyAlignment="1" applyProtection="1">
      <alignment vertical="center" wrapText="1"/>
      <protection locked="0" hidden="1"/>
    </xf>
    <xf numFmtId="0" fontId="26" fillId="4" borderId="3" xfId="0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left" vertical="center" wrapText="1"/>
      <protection locked="0" hidden="1"/>
    </xf>
    <xf numFmtId="44" fontId="26" fillId="4" borderId="3" xfId="1" applyFont="1" applyFill="1" applyBorder="1" applyAlignment="1" applyProtection="1">
      <alignment vertical="center" wrapText="1"/>
      <protection locked="0" hidden="1"/>
    </xf>
    <xf numFmtId="49" fontId="2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Font="1" applyFill="1" applyBorder="1" applyAlignment="1" applyProtection="1">
      <alignment vertical="center" wrapText="1"/>
    </xf>
    <xf numFmtId="49" fontId="24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26" fillId="4" borderId="3" xfId="0" applyFont="1" applyFill="1" applyBorder="1" applyAlignment="1" applyProtection="1">
      <alignment horizontal="left" vertical="center" wrapText="1"/>
      <protection hidden="1"/>
    </xf>
    <xf numFmtId="49" fontId="24" fillId="4" borderId="3" xfId="0" applyNumberFormat="1" applyFont="1" applyFill="1" applyBorder="1" applyAlignment="1" applyProtection="1">
      <alignment horizontal="left" vertical="center" wrapText="1"/>
      <protection locked="0" hidden="1"/>
    </xf>
    <xf numFmtId="0" fontId="26" fillId="4" borderId="3" xfId="0" applyFont="1" applyFill="1" applyBorder="1" applyAlignment="1" applyProtection="1">
      <alignment horizontal="center" vertical="center" wrapText="1"/>
      <protection locked="0"/>
    </xf>
    <xf numFmtId="49" fontId="26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26" fillId="4" borderId="3" xfId="0" applyNumberFormat="1" applyFont="1" applyFill="1" applyBorder="1" applyAlignment="1" applyProtection="1">
      <alignment horizontal="center" vertical="center" wrapText="1"/>
    </xf>
    <xf numFmtId="0" fontId="26" fillId="4" borderId="4" xfId="0" applyFont="1" applyFill="1" applyBorder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1" fontId="26" fillId="4" borderId="3" xfId="0" applyNumberFormat="1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>
      <alignment vertical="center" wrapText="1"/>
    </xf>
    <xf numFmtId="0" fontId="26" fillId="4" borderId="3" xfId="0" applyFont="1" applyFill="1" applyBorder="1" applyAlignment="1">
      <alignment vertical="center" wrapText="1"/>
    </xf>
    <xf numFmtId="0" fontId="29" fillId="4" borderId="3" xfId="0" applyFont="1" applyFill="1" applyBorder="1" applyAlignment="1">
      <alignment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 wrapText="1"/>
    </xf>
    <xf numFmtId="49" fontId="26" fillId="4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18" fillId="4" borderId="3" xfId="0" applyNumberFormat="1" applyFont="1" applyFill="1" applyBorder="1" applyAlignment="1">
      <alignment vertical="center" wrapText="1"/>
    </xf>
    <xf numFmtId="0" fontId="26" fillId="4" borderId="3" xfId="0" applyFont="1" applyFill="1" applyBorder="1" applyAlignment="1" applyProtection="1">
      <alignment horizontal="left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</xf>
    <xf numFmtId="0" fontId="26" fillId="4" borderId="3" xfId="4" applyFont="1" applyFill="1" applyBorder="1" applyAlignment="1">
      <alignment vertical="center" wrapText="1"/>
    </xf>
    <xf numFmtId="0" fontId="26" fillId="4" borderId="3" xfId="0" applyFont="1" applyFill="1" applyBorder="1" applyAlignment="1">
      <alignment vertical="center"/>
    </xf>
    <xf numFmtId="0" fontId="26" fillId="4" borderId="3" xfId="0" applyFont="1" applyFill="1" applyBorder="1" applyAlignment="1">
      <alignment horizontal="center" vertical="center"/>
    </xf>
    <xf numFmtId="49" fontId="26" fillId="4" borderId="3" xfId="0" applyNumberFormat="1" applyFont="1" applyFill="1" applyBorder="1" applyAlignment="1" applyProtection="1">
      <alignment horizontal="center" vertical="center"/>
      <protection hidden="1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49" fontId="24" fillId="4" borderId="3" xfId="0" applyNumberFormat="1" applyFont="1" applyFill="1" applyBorder="1" applyAlignment="1" applyProtection="1">
      <alignment horizontal="left" vertical="center"/>
      <protection locked="0" hidden="1"/>
    </xf>
    <xf numFmtId="1" fontId="26" fillId="4" borderId="5" xfId="0" applyNumberFormat="1" applyFont="1" applyFill="1" applyBorder="1" applyAlignment="1" applyProtection="1">
      <alignment horizontal="center" vertical="center" wrapText="1"/>
    </xf>
    <xf numFmtId="44" fontId="26" fillId="0" borderId="5" xfId="1" applyFont="1" applyFill="1" applyBorder="1" applyAlignment="1" applyProtection="1">
      <alignment vertical="center" wrapText="1"/>
      <protection locked="0" hidden="1"/>
    </xf>
    <xf numFmtId="44" fontId="26" fillId="5" borderId="5" xfId="1" applyFont="1" applyFill="1" applyBorder="1" applyAlignment="1" applyProtection="1">
      <alignment vertical="center" wrapText="1"/>
      <protection locked="0" hidden="1"/>
    </xf>
    <xf numFmtId="0" fontId="26" fillId="4" borderId="5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vertical="center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vertical="center" wrapText="1"/>
    </xf>
    <xf numFmtId="49" fontId="24" fillId="4" borderId="3" xfId="0" applyNumberFormat="1" applyFont="1" applyFill="1" applyBorder="1" applyAlignment="1" applyProtection="1">
      <alignment horizontal="left" vertical="center"/>
      <protection locked="0"/>
    </xf>
    <xf numFmtId="49" fontId="26" fillId="4" borderId="3" xfId="0" applyNumberFormat="1" applyFont="1" applyFill="1" applyBorder="1" applyAlignment="1" applyProtection="1">
      <alignment horizontal="center" vertical="center"/>
    </xf>
    <xf numFmtId="44" fontId="26" fillId="4" borderId="3" xfId="1" applyFont="1" applyFill="1" applyBorder="1" applyAlignment="1" applyProtection="1">
      <alignment vertical="center" wrapText="1"/>
      <protection hidden="1"/>
    </xf>
    <xf numFmtId="49" fontId="25" fillId="4" borderId="3" xfId="0" applyNumberFormat="1" applyFont="1" applyFill="1" applyBorder="1" applyAlignment="1" applyProtection="1">
      <alignment horizontal="left" vertical="center" wrapText="1"/>
      <protection hidden="1"/>
    </xf>
    <xf numFmtId="44" fontId="26" fillId="4" borderId="5" xfId="1" applyFont="1" applyFill="1" applyBorder="1" applyAlignment="1" applyProtection="1">
      <alignment vertical="center" wrapText="1"/>
      <protection locked="0" hidden="1"/>
    </xf>
    <xf numFmtId="44" fontId="26" fillId="4" borderId="5" xfId="1" applyFont="1" applyFill="1" applyBorder="1" applyAlignment="1" applyProtection="1">
      <alignment vertical="center" wrapText="1"/>
      <protection hidden="1"/>
    </xf>
    <xf numFmtId="49" fontId="26" fillId="4" borderId="3" xfId="0" applyNumberFormat="1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Alignment="1" applyProtection="1">
      <alignment vertical="center" wrapText="1"/>
    </xf>
    <xf numFmtId="0" fontId="28" fillId="4" borderId="8" xfId="0" applyFont="1" applyFill="1" applyBorder="1" applyAlignment="1">
      <alignment horizontal="center" vertical="center" wrapText="1"/>
    </xf>
    <xf numFmtId="49" fontId="28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26" fillId="4" borderId="3" xfId="0" applyNumberFormat="1" applyFont="1" applyFill="1" applyBorder="1" applyAlignment="1" applyProtection="1">
      <alignment horizontal="left" vertical="center"/>
      <protection locked="0" hidden="1"/>
    </xf>
    <xf numFmtId="1" fontId="26" fillId="4" borderId="3" xfId="0" applyNumberFormat="1" applyFont="1" applyFill="1" applyBorder="1" applyAlignment="1" applyProtection="1">
      <alignment horizontal="center"/>
    </xf>
    <xf numFmtId="0" fontId="26" fillId="4" borderId="3" xfId="0" applyFont="1" applyFill="1" applyBorder="1" applyAlignment="1" applyProtection="1">
      <alignment horizontal="left" vertical="center"/>
      <protection locked="0" hidden="1"/>
    </xf>
    <xf numFmtId="49" fontId="26" fillId="4" borderId="5" xfId="0" applyNumberFormat="1" applyFont="1" applyFill="1" applyBorder="1" applyAlignment="1" applyProtection="1">
      <alignment horizontal="center" vertical="center"/>
      <protection hidden="1"/>
    </xf>
    <xf numFmtId="1" fontId="26" fillId="4" borderId="5" xfId="0" applyNumberFormat="1" applyFont="1" applyFill="1" applyBorder="1" applyAlignment="1" applyProtection="1">
      <alignment horizontal="center"/>
    </xf>
    <xf numFmtId="0" fontId="26" fillId="4" borderId="6" xfId="0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/>
    </xf>
    <xf numFmtId="1" fontId="18" fillId="0" borderId="0" xfId="0" applyNumberFormat="1" applyFont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center"/>
    </xf>
    <xf numFmtId="49" fontId="24" fillId="4" borderId="1" xfId="0" applyNumberFormat="1" applyFont="1" applyFill="1" applyBorder="1" applyAlignment="1" applyProtection="1">
      <alignment horizontal="left" vertical="center"/>
      <protection locked="0"/>
    </xf>
    <xf numFmtId="1" fontId="26" fillId="4" borderId="1" xfId="0" applyNumberFormat="1" applyFont="1" applyFill="1" applyBorder="1" applyAlignment="1" applyProtection="1">
      <alignment horizontal="center" vertical="center"/>
    </xf>
    <xf numFmtId="49" fontId="26" fillId="4" borderId="1" xfId="0" applyNumberFormat="1" applyFont="1" applyFill="1" applyBorder="1" applyAlignment="1" applyProtection="1">
      <alignment horizontal="center" vertical="center"/>
    </xf>
    <xf numFmtId="44" fontId="26" fillId="4" borderId="1" xfId="1" applyFont="1" applyFill="1" applyBorder="1" applyAlignment="1" applyProtection="1">
      <alignment vertical="center"/>
      <protection locked="0" hidden="1"/>
    </xf>
    <xf numFmtId="44" fontId="26" fillId="0" borderId="1" xfId="1" applyFont="1" applyFill="1" applyBorder="1" applyAlignment="1" applyProtection="1">
      <alignment vertical="center"/>
      <protection hidden="1"/>
    </xf>
    <xf numFmtId="44" fontId="26" fillId="0" borderId="1" xfId="1" applyFont="1" applyFill="1" applyBorder="1" applyAlignment="1" applyProtection="1">
      <alignment vertical="center"/>
      <protection locked="0" hidden="1"/>
    </xf>
    <xf numFmtId="44" fontId="26" fillId="5" borderId="1" xfId="1" applyFont="1" applyFill="1" applyBorder="1" applyAlignment="1" applyProtection="1">
      <alignment vertical="center"/>
      <protection locked="0" hidden="1"/>
    </xf>
    <xf numFmtId="0" fontId="18" fillId="4" borderId="1" xfId="0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vertical="center"/>
    </xf>
    <xf numFmtId="0" fontId="27" fillId="0" borderId="8" xfId="0" applyFont="1" applyBorder="1" applyAlignment="1" applyProtection="1">
      <alignment horizontal="center" vertical="center"/>
    </xf>
    <xf numFmtId="44" fontId="26" fillId="4" borderId="3" xfId="1" applyFont="1" applyFill="1" applyBorder="1" applyAlignment="1" applyProtection="1">
      <alignment vertical="center"/>
      <protection locked="0" hidden="1"/>
    </xf>
    <xf numFmtId="44" fontId="26" fillId="0" borderId="3" xfId="1" applyFont="1" applyFill="1" applyBorder="1" applyAlignment="1" applyProtection="1">
      <alignment vertical="center"/>
      <protection hidden="1"/>
    </xf>
    <xf numFmtId="44" fontId="26" fillId="0" borderId="3" xfId="1" applyFont="1" applyFill="1" applyBorder="1" applyAlignment="1" applyProtection="1">
      <alignment vertical="center"/>
      <protection locked="0" hidden="1"/>
    </xf>
    <xf numFmtId="44" fontId="26" fillId="5" borderId="3" xfId="1" applyFont="1" applyFill="1" applyBorder="1" applyAlignment="1" applyProtection="1">
      <alignment vertical="center"/>
      <protection locked="0" hidden="1"/>
    </xf>
    <xf numFmtId="0" fontId="18" fillId="4" borderId="3" xfId="0" applyFont="1" applyFill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vertical="center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26" fillId="4" borderId="4" xfId="0" applyFont="1" applyFill="1" applyBorder="1" applyAlignment="1" applyProtection="1">
      <alignment vertical="center"/>
    </xf>
    <xf numFmtId="0" fontId="26" fillId="4" borderId="0" xfId="0" applyFont="1" applyFill="1" applyAlignment="1" applyProtection="1">
      <alignment vertical="center"/>
    </xf>
    <xf numFmtId="4" fontId="26" fillId="4" borderId="3" xfId="0" applyNumberFormat="1" applyFont="1" applyFill="1" applyBorder="1" applyAlignment="1" applyProtection="1">
      <alignment vertical="center"/>
    </xf>
    <xf numFmtId="0" fontId="26" fillId="4" borderId="3" xfId="0" applyFont="1" applyFill="1" applyBorder="1" applyAlignment="1" applyProtection="1">
      <alignment vertical="center"/>
    </xf>
    <xf numFmtId="1" fontId="26" fillId="4" borderId="5" xfId="0" applyNumberFormat="1" applyFont="1" applyFill="1" applyBorder="1" applyAlignment="1" applyProtection="1">
      <alignment horizontal="center" vertical="center"/>
    </xf>
    <xf numFmtId="0" fontId="26" fillId="4" borderId="5" xfId="0" applyFont="1" applyFill="1" applyBorder="1" applyAlignment="1" applyProtection="1">
      <alignment vertical="center"/>
    </xf>
    <xf numFmtId="44" fontId="26" fillId="0" borderId="5" xfId="1" applyFont="1" applyFill="1" applyBorder="1" applyAlignment="1" applyProtection="1">
      <alignment vertical="center"/>
      <protection hidden="1"/>
    </xf>
    <xf numFmtId="44" fontId="26" fillId="0" borderId="5" xfId="1" applyFont="1" applyFill="1" applyBorder="1" applyAlignment="1" applyProtection="1">
      <alignment vertical="center"/>
      <protection locked="0" hidden="1"/>
    </xf>
    <xf numFmtId="44" fontId="26" fillId="5" borderId="5" xfId="1" applyFont="1" applyFill="1" applyBorder="1" applyAlignment="1" applyProtection="1">
      <alignment vertical="center"/>
      <protection locked="0" hidden="1"/>
    </xf>
    <xf numFmtId="0" fontId="18" fillId="0" borderId="6" xfId="0" applyFont="1" applyBorder="1" applyAlignment="1" applyProtection="1">
      <alignment vertical="center"/>
    </xf>
    <xf numFmtId="0" fontId="18" fillId="4" borderId="0" xfId="0" applyFont="1" applyFill="1" applyAlignment="1" applyProtection="1">
      <alignment horizontal="left" vertical="center" wrapText="1"/>
    </xf>
    <xf numFmtId="0" fontId="18" fillId="4" borderId="0" xfId="0" applyFont="1" applyFill="1" applyAlignment="1" applyProtection="1">
      <alignment vertical="center"/>
    </xf>
    <xf numFmtId="49" fontId="18" fillId="4" borderId="0" xfId="0" applyNumberFormat="1" applyFont="1" applyFill="1" applyAlignment="1" applyProtection="1">
      <alignment vertical="center"/>
    </xf>
    <xf numFmtId="49" fontId="25" fillId="4" borderId="1" xfId="0" applyNumberFormat="1" applyFont="1" applyFill="1" applyBorder="1" applyAlignment="1" applyProtection="1">
      <alignment horizontal="left" vertical="center" wrapText="1"/>
    </xf>
    <xf numFmtId="49" fontId="25" fillId="4" borderId="3" xfId="0" applyNumberFormat="1" applyFont="1" applyFill="1" applyBorder="1" applyAlignment="1" applyProtection="1">
      <alignment horizontal="left" vertical="center" wrapText="1"/>
    </xf>
    <xf numFmtId="0" fontId="27" fillId="4" borderId="3" xfId="0" applyFont="1" applyFill="1" applyBorder="1" applyAlignment="1" applyProtection="1">
      <alignment vertical="center" wrapText="1"/>
    </xf>
    <xf numFmtId="0" fontId="28" fillId="4" borderId="3" xfId="0" applyFont="1" applyFill="1" applyBorder="1" applyAlignment="1" applyProtection="1">
      <alignment vertical="center" wrapText="1"/>
    </xf>
    <xf numFmtId="0" fontId="28" fillId="4" borderId="5" xfId="0" applyFont="1" applyFill="1" applyBorder="1" applyAlignment="1" applyProtection="1">
      <alignment vertical="center" wrapText="1"/>
    </xf>
    <xf numFmtId="0" fontId="23" fillId="4" borderId="0" xfId="0" applyFont="1" applyFill="1" applyAlignment="1" applyProtection="1">
      <alignment vertical="center" wrapText="1"/>
    </xf>
    <xf numFmtId="0" fontId="20" fillId="4" borderId="0" xfId="0" applyFont="1" applyFill="1" applyAlignment="1" applyProtection="1">
      <alignment horizontal="left" vertical="center"/>
      <protection locked="0" hidden="1"/>
    </xf>
    <xf numFmtId="0" fontId="28" fillId="4" borderId="3" xfId="0" applyFont="1" applyFill="1" applyBorder="1" applyAlignment="1" applyProtection="1">
      <alignment horizontal="left" vertical="center" wrapText="1"/>
      <protection hidden="1"/>
    </xf>
    <xf numFmtId="49" fontId="28" fillId="4" borderId="3" xfId="2" applyNumberFormat="1" applyFont="1" applyFill="1" applyBorder="1" applyAlignment="1" applyProtection="1">
      <alignment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vertical="center" wrapText="1"/>
    </xf>
    <xf numFmtId="0" fontId="30" fillId="4" borderId="3" xfId="0" applyFont="1" applyFill="1" applyBorder="1" applyAlignment="1">
      <alignment vertical="center" wrapText="1"/>
    </xf>
    <xf numFmtId="0" fontId="27" fillId="4" borderId="3" xfId="0" applyFont="1" applyFill="1" applyBorder="1" applyAlignment="1" applyProtection="1">
      <alignment horizontal="left" vertical="center" wrapText="1"/>
    </xf>
    <xf numFmtId="49" fontId="25" fillId="4" borderId="3" xfId="3" applyNumberFormat="1" applyFont="1" applyFill="1" applyBorder="1" applyAlignment="1" applyProtection="1">
      <alignment horizontal="left" vertical="center" wrapText="1"/>
    </xf>
    <xf numFmtId="0" fontId="28" fillId="4" borderId="3" xfId="0" applyFont="1" applyFill="1" applyBorder="1" applyAlignment="1">
      <alignment vertical="center" wrapText="1"/>
    </xf>
    <xf numFmtId="0" fontId="27" fillId="4" borderId="0" xfId="0" applyFont="1" applyFill="1" applyAlignment="1" applyProtection="1">
      <alignment vertical="center" wrapText="1"/>
    </xf>
    <xf numFmtId="0" fontId="14" fillId="2" borderId="18" xfId="0" applyFont="1" applyFill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center" vertical="center" wrapText="1"/>
      <protection hidden="1"/>
    </xf>
    <xf numFmtId="0" fontId="31" fillId="2" borderId="18" xfId="0" applyFont="1" applyFill="1" applyBorder="1" applyAlignment="1" applyProtection="1">
      <alignment vertical="center" wrapText="1"/>
    </xf>
    <xf numFmtId="0" fontId="32" fillId="2" borderId="17" xfId="0" applyFont="1" applyFill="1" applyBorder="1" applyAlignment="1" applyProtection="1">
      <alignment horizontal="center" vertical="center" wrapText="1"/>
      <protection hidden="1"/>
    </xf>
    <xf numFmtId="0" fontId="32" fillId="2" borderId="19" xfId="0" applyFont="1" applyFill="1" applyBorder="1" applyAlignment="1" applyProtection="1">
      <alignment horizontal="center" vertical="center" wrapText="1"/>
      <protection hidden="1"/>
    </xf>
    <xf numFmtId="1" fontId="32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31" fillId="2" borderId="19" xfId="0" applyFont="1" applyFill="1" applyBorder="1" applyAlignment="1" applyProtection="1">
      <alignment horizontal="center" vertical="center" wrapText="1"/>
      <protection hidden="1"/>
    </xf>
    <xf numFmtId="0" fontId="34" fillId="3" borderId="20" xfId="0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</xf>
    <xf numFmtId="0" fontId="26" fillId="4" borderId="0" xfId="0" applyFont="1" applyFill="1" applyAlignment="1" applyProtection="1">
      <alignment horizontal="center" vertical="center" wrapText="1"/>
    </xf>
    <xf numFmtId="49" fontId="2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5" fillId="4" borderId="1" xfId="0" applyNumberFormat="1" applyFont="1" applyFill="1" applyBorder="1" applyAlignment="1" applyProtection="1">
      <alignment horizontal="left" vertical="center" wrapText="1"/>
    </xf>
    <xf numFmtId="49" fontId="28" fillId="4" borderId="3" xfId="0" applyNumberFormat="1" applyFont="1" applyFill="1" applyBorder="1" applyAlignment="1" applyProtection="1">
      <alignment horizontal="left" vertical="center" wrapText="1"/>
      <protection hidden="1"/>
    </xf>
    <xf numFmtId="0" fontId="27" fillId="0" borderId="7" xfId="0" applyFont="1" applyBorder="1" applyAlignment="1" applyProtection="1">
      <alignment horizontal="center" vertical="center" wrapText="1"/>
    </xf>
    <xf numFmtId="0" fontId="28" fillId="4" borderId="3" xfId="0" applyFont="1" applyFill="1" applyBorder="1" applyAlignment="1" applyProtection="1">
      <alignment vertical="center" wrapText="1"/>
    </xf>
    <xf numFmtId="49" fontId="2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 applyProtection="1">
      <alignment horizontal="left" vertical="center" wrapText="1"/>
    </xf>
    <xf numFmtId="49" fontId="25" fillId="4" borderId="3" xfId="0" applyNumberFormat="1" applyFont="1" applyFill="1" applyBorder="1" applyAlignment="1" applyProtection="1">
      <alignment horizontal="left" vertical="center" wrapText="1"/>
      <protection hidden="1"/>
    </xf>
    <xf numFmtId="0" fontId="28" fillId="4" borderId="3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vertical="center" wrapText="1"/>
    </xf>
    <xf numFmtId="49" fontId="25" fillId="4" borderId="3" xfId="0" applyNumberFormat="1" applyFont="1" applyFill="1" applyBorder="1" applyAlignment="1" applyProtection="1">
      <alignment horizontal="left" vertical="center" wrapText="1"/>
    </xf>
    <xf numFmtId="49" fontId="27" fillId="4" borderId="3" xfId="0" applyNumberFormat="1" applyFont="1" applyFill="1" applyBorder="1" applyAlignment="1">
      <alignment vertical="center" wrapText="1"/>
    </xf>
    <xf numFmtId="49" fontId="26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2" xfId="0" applyFont="1" applyFill="1" applyBorder="1" applyAlignment="1">
      <alignment vertical="center"/>
    </xf>
    <xf numFmtId="0" fontId="18" fillId="4" borderId="12" xfId="0" applyFont="1" applyFill="1" applyBorder="1" applyAlignment="1">
      <alignment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4" borderId="3" xfId="0" applyFont="1" applyFill="1" applyBorder="1" applyAlignment="1">
      <alignment vertical="center"/>
    </xf>
    <xf numFmtId="0" fontId="28" fillId="4" borderId="3" xfId="0" applyFont="1" applyFill="1" applyBorder="1" applyAlignment="1" applyProtection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49" fontId="25" fillId="4" borderId="14" xfId="0" applyNumberFormat="1" applyFont="1" applyFill="1" applyBorder="1" applyAlignment="1" applyProtection="1">
      <alignment horizontal="left" vertical="center" wrapText="1"/>
      <protection hidden="1"/>
    </xf>
    <xf numFmtId="49" fontId="25" fillId="4" borderId="15" xfId="0" applyNumberFormat="1" applyFont="1" applyFill="1" applyBorder="1" applyAlignment="1" applyProtection="1">
      <alignment horizontal="left" vertical="center" wrapText="1"/>
      <protection hidden="1"/>
    </xf>
    <xf numFmtId="49" fontId="25" fillId="4" borderId="16" xfId="0" applyNumberFormat="1" applyFont="1" applyFill="1" applyBorder="1" applyAlignment="1" applyProtection="1">
      <alignment horizontal="left" vertical="center" wrapText="1"/>
      <protection hidden="1"/>
    </xf>
    <xf numFmtId="49" fontId="28" fillId="4" borderId="3" xfId="0" applyNumberFormat="1" applyFont="1" applyFill="1" applyBorder="1" applyAlignment="1" applyProtection="1">
      <alignment horizontal="left" vertical="center" wrapText="1"/>
    </xf>
    <xf numFmtId="0" fontId="28" fillId="4" borderId="5" xfId="0" applyFont="1" applyFill="1" applyBorder="1" applyAlignment="1" applyProtection="1">
      <alignment horizontal="left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49" fontId="24" fillId="4" borderId="3" xfId="0" applyNumberFormat="1" applyFont="1" applyFill="1" applyBorder="1" applyAlignment="1" applyProtection="1">
      <alignment vertical="center"/>
    </xf>
    <xf numFmtId="49" fontId="26" fillId="4" borderId="3" xfId="0" applyNumberFormat="1" applyFont="1" applyFill="1" applyBorder="1" applyAlignment="1" applyProtection="1">
      <alignment vertical="center"/>
    </xf>
    <xf numFmtId="49" fontId="26" fillId="4" borderId="5" xfId="0" applyNumberFormat="1" applyFont="1" applyFill="1" applyBorder="1" applyAlignment="1" applyProtection="1">
      <alignment vertical="center"/>
    </xf>
  </cellXfs>
  <cellStyles count="5">
    <cellStyle name="Hypertextový odkaz" xfId="4" builtinId="8"/>
    <cellStyle name="Měna 2" xfId="1"/>
    <cellStyle name="Normální" xfId="0" builtinId="0"/>
    <cellStyle name="Normální 2" xfId="3"/>
    <cellStyle name="Normální 2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abSelected="1" zoomScaleNormal="100" workbookViewId="0">
      <selection activeCell="G168" sqref="G168"/>
    </sheetView>
  </sheetViews>
  <sheetFormatPr defaultColWidth="9.140625" defaultRowHeight="15.75" x14ac:dyDescent="0.25"/>
  <cols>
    <col min="1" max="1" width="4" style="83" customWidth="1"/>
    <col min="2" max="2" width="27.7109375" style="144" customWidth="1"/>
    <col min="3" max="3" width="16.28515625" style="22" customWidth="1"/>
    <col min="4" max="4" width="7.28515625" style="23" customWidth="1"/>
    <col min="5" max="5" width="7.5703125" style="23" customWidth="1"/>
    <col min="6" max="6" width="10.42578125" style="24" customWidth="1"/>
    <col min="7" max="7" width="5.7109375" style="3" customWidth="1"/>
    <col min="8" max="8" width="10.85546875" style="2" customWidth="1"/>
    <col min="9" max="10" width="12.7109375" style="2" customWidth="1"/>
    <col min="11" max="11" width="14.7109375" style="2" customWidth="1"/>
    <col min="12" max="12" width="9.5703125" style="20" customWidth="1"/>
    <col min="13" max="13" width="14.5703125" style="2" customWidth="1"/>
    <col min="14" max="16384" width="9.140625" style="2"/>
  </cols>
  <sheetData>
    <row r="1" spans="1:13" ht="19.899999999999999" customHeight="1" x14ac:dyDescent="0.25">
      <c r="B1" s="171" t="s">
        <v>213</v>
      </c>
      <c r="C1" s="172"/>
      <c r="D1" s="172"/>
      <c r="E1" s="172"/>
      <c r="F1" s="172"/>
      <c r="G1" s="172"/>
      <c r="H1" s="172"/>
      <c r="I1" s="172"/>
      <c r="J1" s="172"/>
      <c r="L1" s="17" t="s">
        <v>0</v>
      </c>
    </row>
    <row r="2" spans="1:13" ht="19.899999999999999" customHeight="1" x14ac:dyDescent="0.25">
      <c r="L2" s="17" t="s">
        <v>219</v>
      </c>
    </row>
    <row r="3" spans="1:13" ht="25.15" customHeight="1" thickBot="1" x14ac:dyDescent="0.3">
      <c r="B3" s="145" t="s">
        <v>255</v>
      </c>
      <c r="C3" s="25"/>
      <c r="D3" s="26"/>
      <c r="E3" s="27"/>
      <c r="F3" s="26"/>
      <c r="G3" s="4"/>
      <c r="H3" s="5"/>
      <c r="I3" s="6"/>
      <c r="J3" s="5"/>
      <c r="K3" s="5"/>
      <c r="L3" s="18"/>
    </row>
    <row r="4" spans="1:13" s="163" customFormat="1" ht="114" customHeight="1" thickBot="1" x14ac:dyDescent="0.3">
      <c r="A4" s="157" t="s">
        <v>195</v>
      </c>
      <c r="B4" s="158" t="s">
        <v>1</v>
      </c>
      <c r="C4" s="159" t="s">
        <v>2</v>
      </c>
      <c r="D4" s="159" t="s">
        <v>3</v>
      </c>
      <c r="E4" s="159" t="s">
        <v>4</v>
      </c>
      <c r="F4" s="159" t="s">
        <v>294</v>
      </c>
      <c r="G4" s="160" t="s">
        <v>6</v>
      </c>
      <c r="H4" s="159" t="s">
        <v>269</v>
      </c>
      <c r="I4" s="161" t="s">
        <v>7</v>
      </c>
      <c r="J4" s="161" t="s">
        <v>270</v>
      </c>
      <c r="K4" s="161" t="s">
        <v>271</v>
      </c>
      <c r="L4" s="161" t="s">
        <v>8</v>
      </c>
      <c r="M4" s="162" t="s">
        <v>9</v>
      </c>
    </row>
    <row r="5" spans="1:13" s="21" customFormat="1" ht="25.15" customHeight="1" x14ac:dyDescent="0.25">
      <c r="A5" s="175">
        <v>1</v>
      </c>
      <c r="B5" s="173" t="s">
        <v>10</v>
      </c>
      <c r="C5" s="34" t="s">
        <v>11</v>
      </c>
      <c r="D5" s="35" t="s">
        <v>12</v>
      </c>
      <c r="E5" s="35" t="s">
        <v>13</v>
      </c>
      <c r="F5" s="36" t="s">
        <v>14</v>
      </c>
      <c r="G5" s="35">
        <v>1</v>
      </c>
      <c r="H5" s="37"/>
      <c r="I5" s="38">
        <f t="shared" ref="I5" si="0">SUM(H5*1.21)</f>
        <v>0</v>
      </c>
      <c r="J5" s="37">
        <f>SUM(G5*H5)</f>
        <v>0</v>
      </c>
      <c r="K5" s="39">
        <f>SUM(G5*I5)</f>
        <v>0</v>
      </c>
      <c r="L5" s="40" t="s">
        <v>15</v>
      </c>
      <c r="M5" s="41"/>
    </row>
    <row r="6" spans="1:13" s="21" customFormat="1" ht="25.15" customHeight="1" x14ac:dyDescent="0.25">
      <c r="A6" s="167"/>
      <c r="B6" s="170"/>
      <c r="C6" s="42" t="s">
        <v>16</v>
      </c>
      <c r="D6" s="43" t="s">
        <v>12</v>
      </c>
      <c r="E6" s="43" t="s">
        <v>17</v>
      </c>
      <c r="F6" s="43">
        <v>31500</v>
      </c>
      <c r="G6" s="43">
        <v>1</v>
      </c>
      <c r="H6" s="44"/>
      <c r="I6" s="45">
        <f t="shared" ref="I6:I59" si="1">SUM(H6*1.21)</f>
        <v>0</v>
      </c>
      <c r="J6" s="44">
        <f>SUM(G6*H6)</f>
        <v>0</v>
      </c>
      <c r="K6" s="46">
        <f>SUM(G6*I6)</f>
        <v>0</v>
      </c>
      <c r="L6" s="47" t="s">
        <v>15</v>
      </c>
      <c r="M6" s="48"/>
    </row>
    <row r="7" spans="1:13" s="21" customFormat="1" ht="25.15" customHeight="1" x14ac:dyDescent="0.25">
      <c r="A7" s="167"/>
      <c r="B7" s="170"/>
      <c r="C7" s="42" t="s">
        <v>18</v>
      </c>
      <c r="D7" s="43" t="s">
        <v>12</v>
      </c>
      <c r="E7" s="43" t="s">
        <v>19</v>
      </c>
      <c r="F7" s="43">
        <v>31500</v>
      </c>
      <c r="G7" s="43">
        <v>1</v>
      </c>
      <c r="H7" s="44"/>
      <c r="I7" s="45">
        <f t="shared" si="1"/>
        <v>0</v>
      </c>
      <c r="J7" s="44">
        <f>SUM(G7*H7)</f>
        <v>0</v>
      </c>
      <c r="K7" s="46">
        <f>SUM(G7*I7)</f>
        <v>0</v>
      </c>
      <c r="L7" s="47" t="s">
        <v>15</v>
      </c>
      <c r="M7" s="48"/>
    </row>
    <row r="8" spans="1:13" s="21" customFormat="1" ht="25.15" customHeight="1" x14ac:dyDescent="0.25">
      <c r="A8" s="167"/>
      <c r="B8" s="170"/>
      <c r="C8" s="42" t="s">
        <v>20</v>
      </c>
      <c r="D8" s="43" t="s">
        <v>12</v>
      </c>
      <c r="E8" s="43" t="s">
        <v>21</v>
      </c>
      <c r="F8" s="43">
        <v>31500</v>
      </c>
      <c r="G8" s="43">
        <v>1</v>
      </c>
      <c r="H8" s="44"/>
      <c r="I8" s="45">
        <f t="shared" si="1"/>
        <v>0</v>
      </c>
      <c r="J8" s="44">
        <f>SUM(G8*H8)</f>
        <v>0</v>
      </c>
      <c r="K8" s="46">
        <f>SUM(G8*I8)</f>
        <v>0</v>
      </c>
      <c r="L8" s="47" t="s">
        <v>15</v>
      </c>
      <c r="M8" s="48"/>
    </row>
    <row r="9" spans="1:13" s="21" customFormat="1" ht="25.15" customHeight="1" x14ac:dyDescent="0.25">
      <c r="A9" s="169">
        <f>+A5+1</f>
        <v>2</v>
      </c>
      <c r="B9" s="174" t="s">
        <v>22</v>
      </c>
      <c r="C9" s="49" t="s">
        <v>279</v>
      </c>
      <c r="D9" s="43" t="s">
        <v>12</v>
      </c>
      <c r="E9" s="43" t="s">
        <v>13</v>
      </c>
      <c r="F9" s="43">
        <v>11000</v>
      </c>
      <c r="G9" s="43">
        <v>1</v>
      </c>
      <c r="H9" s="50"/>
      <c r="I9" s="45">
        <f t="shared" si="1"/>
        <v>0</v>
      </c>
      <c r="J9" s="44">
        <f>SUM(G9*H9)</f>
        <v>0</v>
      </c>
      <c r="K9" s="46">
        <f>SUM(G9*I9)</f>
        <v>0</v>
      </c>
      <c r="L9" s="47" t="s">
        <v>197</v>
      </c>
      <c r="M9" s="48"/>
    </row>
    <row r="10" spans="1:13" s="21" customFormat="1" ht="25.15" customHeight="1" x14ac:dyDescent="0.25">
      <c r="A10" s="167"/>
      <c r="B10" s="170"/>
      <c r="C10" s="49" t="s">
        <v>280</v>
      </c>
      <c r="D10" s="43" t="s">
        <v>12</v>
      </c>
      <c r="E10" s="51" t="s">
        <v>17</v>
      </c>
      <c r="F10" s="43">
        <v>6000</v>
      </c>
      <c r="G10" s="43">
        <v>1</v>
      </c>
      <c r="H10" s="50"/>
      <c r="I10" s="45">
        <f t="shared" si="1"/>
        <v>0</v>
      </c>
      <c r="J10" s="44">
        <f>SUM(G10*H10)</f>
        <v>0</v>
      </c>
      <c r="K10" s="46">
        <f>SUM(G10*I10)</f>
        <v>0</v>
      </c>
      <c r="L10" s="47" t="s">
        <v>197</v>
      </c>
      <c r="M10" s="48"/>
    </row>
    <row r="11" spans="1:13" s="21" customFormat="1" ht="25.15" customHeight="1" x14ac:dyDescent="0.25">
      <c r="A11" s="167"/>
      <c r="B11" s="170"/>
      <c r="C11" s="49" t="s">
        <v>281</v>
      </c>
      <c r="D11" s="43" t="s">
        <v>12</v>
      </c>
      <c r="E11" s="51" t="s">
        <v>19</v>
      </c>
      <c r="F11" s="43">
        <v>6000</v>
      </c>
      <c r="G11" s="43">
        <v>1</v>
      </c>
      <c r="H11" s="50"/>
      <c r="I11" s="45">
        <f t="shared" si="1"/>
        <v>0</v>
      </c>
      <c r="J11" s="44">
        <f>SUM(G11*H11)</f>
        <v>0</v>
      </c>
      <c r="K11" s="46">
        <f>SUM(G11*I11)</f>
        <v>0</v>
      </c>
      <c r="L11" s="47" t="s">
        <v>197</v>
      </c>
      <c r="M11" s="48"/>
    </row>
    <row r="12" spans="1:13" s="21" customFormat="1" ht="25.15" customHeight="1" x14ac:dyDescent="0.25">
      <c r="A12" s="167"/>
      <c r="B12" s="170"/>
      <c r="C12" s="49" t="s">
        <v>282</v>
      </c>
      <c r="D12" s="43" t="s">
        <v>12</v>
      </c>
      <c r="E12" s="43" t="s">
        <v>21</v>
      </c>
      <c r="F12" s="43">
        <v>6000</v>
      </c>
      <c r="G12" s="43">
        <v>1</v>
      </c>
      <c r="H12" s="50"/>
      <c r="I12" s="45">
        <f t="shared" si="1"/>
        <v>0</v>
      </c>
      <c r="J12" s="44">
        <f>SUM(G12*H12)</f>
        <v>0</v>
      </c>
      <c r="K12" s="46">
        <f>SUM(G12*I12)</f>
        <v>0</v>
      </c>
      <c r="L12" s="47" t="s">
        <v>197</v>
      </c>
      <c r="M12" s="52"/>
    </row>
    <row r="13" spans="1:13" s="21" customFormat="1" ht="33.6" customHeight="1" x14ac:dyDescent="0.25">
      <c r="A13" s="84">
        <f t="shared" ref="A13" si="2">+A9+1</f>
        <v>3</v>
      </c>
      <c r="B13" s="146" t="s">
        <v>23</v>
      </c>
      <c r="C13" s="49" t="s">
        <v>283</v>
      </c>
      <c r="D13" s="53" t="s">
        <v>24</v>
      </c>
      <c r="E13" s="53" t="s">
        <v>13</v>
      </c>
      <c r="F13" s="51" t="s">
        <v>230</v>
      </c>
      <c r="G13" s="43">
        <v>1</v>
      </c>
      <c r="H13" s="50"/>
      <c r="I13" s="45">
        <f t="shared" si="1"/>
        <v>0</v>
      </c>
      <c r="J13" s="44">
        <f>SUM(G13*H13)</f>
        <v>0</v>
      </c>
      <c r="K13" s="46">
        <f>SUM(G13*I13)</f>
        <v>0</v>
      </c>
      <c r="L13" s="47" t="s">
        <v>197</v>
      </c>
      <c r="M13" s="52"/>
    </row>
    <row r="14" spans="1:13" s="60" customFormat="1" ht="25.15" customHeight="1" x14ac:dyDescent="0.25">
      <c r="A14" s="169">
        <v>4</v>
      </c>
      <c r="B14" s="176" t="s">
        <v>25</v>
      </c>
      <c r="C14" s="165" t="s">
        <v>232</v>
      </c>
      <c r="D14" s="43" t="s">
        <v>12</v>
      </c>
      <c r="E14" s="43" t="s">
        <v>75</v>
      </c>
      <c r="F14" s="58" t="s">
        <v>233</v>
      </c>
      <c r="G14" s="43">
        <v>1</v>
      </c>
      <c r="H14" s="50"/>
      <c r="I14" s="45">
        <f t="shared" si="1"/>
        <v>0</v>
      </c>
      <c r="J14" s="44">
        <f>SUM(G14*H14)</f>
        <v>0</v>
      </c>
      <c r="K14" s="46">
        <f>SUM(G14*I14)</f>
        <v>0</v>
      </c>
      <c r="L14" s="47" t="s">
        <v>197</v>
      </c>
      <c r="M14" s="59"/>
    </row>
    <row r="15" spans="1:13" s="21" customFormat="1" ht="25.15" customHeight="1" x14ac:dyDescent="0.25">
      <c r="A15" s="169"/>
      <c r="B15" s="168"/>
      <c r="C15" s="54" t="s">
        <v>284</v>
      </c>
      <c r="D15" s="53" t="s">
        <v>12</v>
      </c>
      <c r="E15" s="53" t="s">
        <v>17</v>
      </c>
      <c r="F15" s="51" t="s">
        <v>182</v>
      </c>
      <c r="G15" s="43">
        <v>1</v>
      </c>
      <c r="H15" s="50"/>
      <c r="I15" s="45">
        <f t="shared" si="1"/>
        <v>0</v>
      </c>
      <c r="J15" s="44">
        <f>SUM(G15*H15)</f>
        <v>0</v>
      </c>
      <c r="K15" s="46">
        <f>SUM(G15*I15)</f>
        <v>0</v>
      </c>
      <c r="L15" s="47" t="s">
        <v>197</v>
      </c>
      <c r="M15" s="52"/>
    </row>
    <row r="16" spans="1:13" s="21" customFormat="1" ht="25.15" customHeight="1" x14ac:dyDescent="0.25">
      <c r="A16" s="169"/>
      <c r="B16" s="168"/>
      <c r="C16" s="54" t="s">
        <v>285</v>
      </c>
      <c r="D16" s="53" t="s">
        <v>12</v>
      </c>
      <c r="E16" s="53" t="s">
        <v>21</v>
      </c>
      <c r="F16" s="51" t="s">
        <v>182</v>
      </c>
      <c r="G16" s="43">
        <v>1</v>
      </c>
      <c r="H16" s="50"/>
      <c r="I16" s="45">
        <f t="shared" si="1"/>
        <v>0</v>
      </c>
      <c r="J16" s="44">
        <f>SUM(G16*H16)</f>
        <v>0</v>
      </c>
      <c r="K16" s="46">
        <f>SUM(G16*I16)</f>
        <v>0</v>
      </c>
      <c r="L16" s="47" t="s">
        <v>197</v>
      </c>
      <c r="M16" s="52"/>
    </row>
    <row r="17" spans="1:13" s="21" customFormat="1" ht="25.15" customHeight="1" x14ac:dyDescent="0.25">
      <c r="A17" s="169"/>
      <c r="B17" s="168"/>
      <c r="C17" s="54" t="s">
        <v>286</v>
      </c>
      <c r="D17" s="53" t="s">
        <v>12</v>
      </c>
      <c r="E17" s="51" t="s">
        <v>19</v>
      </c>
      <c r="F17" s="51" t="s">
        <v>182</v>
      </c>
      <c r="G17" s="43">
        <v>1</v>
      </c>
      <c r="H17" s="50"/>
      <c r="I17" s="45">
        <f t="shared" si="1"/>
        <v>0</v>
      </c>
      <c r="J17" s="44">
        <f>SUM(G17*H17)</f>
        <v>0</v>
      </c>
      <c r="K17" s="46">
        <f>SUM(G17*I17)</f>
        <v>0</v>
      </c>
      <c r="L17" s="47" t="s">
        <v>197</v>
      </c>
      <c r="M17" s="52"/>
    </row>
    <row r="18" spans="1:13" s="21" customFormat="1" ht="25.15" customHeight="1" x14ac:dyDescent="0.25">
      <c r="A18" s="85">
        <v>5</v>
      </c>
      <c r="B18" s="142" t="s">
        <v>27</v>
      </c>
      <c r="C18" s="165" t="s">
        <v>28</v>
      </c>
      <c r="D18" s="43" t="s">
        <v>12</v>
      </c>
      <c r="E18" s="43" t="s">
        <v>13</v>
      </c>
      <c r="F18" s="58" t="s">
        <v>192</v>
      </c>
      <c r="G18" s="43">
        <v>1</v>
      </c>
      <c r="H18" s="50"/>
      <c r="I18" s="45">
        <f t="shared" si="1"/>
        <v>0</v>
      </c>
      <c r="J18" s="44">
        <f>SUM(G18*H18)</f>
        <v>0</v>
      </c>
      <c r="K18" s="46">
        <f>SUM(G18*I18)</f>
        <v>0</v>
      </c>
      <c r="L18" s="47" t="s">
        <v>197</v>
      </c>
      <c r="M18" s="59"/>
    </row>
    <row r="19" spans="1:13" s="21" customFormat="1" ht="25.15" customHeight="1" x14ac:dyDescent="0.25">
      <c r="A19" s="169">
        <v>6</v>
      </c>
      <c r="B19" s="176" t="s">
        <v>29</v>
      </c>
      <c r="C19" s="177" t="s">
        <v>30</v>
      </c>
      <c r="D19" s="61" t="s">
        <v>12</v>
      </c>
      <c r="E19" s="61" t="s">
        <v>17</v>
      </c>
      <c r="F19" s="56">
        <v>1400</v>
      </c>
      <c r="G19" s="43">
        <v>1</v>
      </c>
      <c r="H19" s="50"/>
      <c r="I19" s="45">
        <f t="shared" si="1"/>
        <v>0</v>
      </c>
      <c r="J19" s="44">
        <f>SUM(G19*H19)</f>
        <v>0</v>
      </c>
      <c r="K19" s="46">
        <f>SUM(G19*I19)</f>
        <v>0</v>
      </c>
      <c r="L19" s="47" t="s">
        <v>197</v>
      </c>
      <c r="M19" s="59"/>
    </row>
    <row r="20" spans="1:13" s="21" customFormat="1" ht="25.15" customHeight="1" x14ac:dyDescent="0.25">
      <c r="A20" s="167"/>
      <c r="B20" s="168"/>
      <c r="C20" s="178"/>
      <c r="D20" s="61" t="s">
        <v>12</v>
      </c>
      <c r="E20" s="61" t="s">
        <v>21</v>
      </c>
      <c r="F20" s="56">
        <v>1400</v>
      </c>
      <c r="G20" s="43">
        <v>1</v>
      </c>
      <c r="H20" s="50"/>
      <c r="I20" s="45">
        <f t="shared" si="1"/>
        <v>0</v>
      </c>
      <c r="J20" s="44">
        <f>SUM(G20*H20)</f>
        <v>0</v>
      </c>
      <c r="K20" s="46">
        <f>SUM(G20*I20)</f>
        <v>0</v>
      </c>
      <c r="L20" s="47" t="s">
        <v>197</v>
      </c>
      <c r="M20" s="59"/>
    </row>
    <row r="21" spans="1:13" s="21" customFormat="1" ht="25.15" customHeight="1" x14ac:dyDescent="0.25">
      <c r="A21" s="167"/>
      <c r="B21" s="168"/>
      <c r="C21" s="178"/>
      <c r="D21" s="61" t="s">
        <v>12</v>
      </c>
      <c r="E21" s="61" t="s">
        <v>19</v>
      </c>
      <c r="F21" s="56">
        <v>1400</v>
      </c>
      <c r="G21" s="43">
        <v>1</v>
      </c>
      <c r="H21" s="50"/>
      <c r="I21" s="45">
        <f t="shared" si="1"/>
        <v>0</v>
      </c>
      <c r="J21" s="44">
        <f>SUM(G21*H21)</f>
        <v>0</v>
      </c>
      <c r="K21" s="46">
        <f>SUM(G21*I21)</f>
        <v>0</v>
      </c>
      <c r="L21" s="47" t="s">
        <v>197</v>
      </c>
      <c r="M21" s="59"/>
    </row>
    <row r="22" spans="1:13" s="21" customFormat="1" ht="25.15" customHeight="1" x14ac:dyDescent="0.25">
      <c r="A22" s="167"/>
      <c r="B22" s="168"/>
      <c r="C22" s="178"/>
      <c r="D22" s="61" t="s">
        <v>12</v>
      </c>
      <c r="E22" s="61" t="s">
        <v>13</v>
      </c>
      <c r="F22" s="56">
        <v>1400</v>
      </c>
      <c r="G22" s="43">
        <v>1</v>
      </c>
      <c r="H22" s="50"/>
      <c r="I22" s="45">
        <f t="shared" si="1"/>
        <v>0</v>
      </c>
      <c r="J22" s="44">
        <f>SUM(G22*H22)</f>
        <v>0</v>
      </c>
      <c r="K22" s="46">
        <f>SUM(G22*I22)</f>
        <v>0</v>
      </c>
      <c r="L22" s="47" t="s">
        <v>197</v>
      </c>
      <c r="M22" s="59"/>
    </row>
    <row r="23" spans="1:13" s="21" customFormat="1" ht="25.15" customHeight="1" x14ac:dyDescent="0.25">
      <c r="A23" s="85">
        <v>7</v>
      </c>
      <c r="B23" s="142" t="s">
        <v>31</v>
      </c>
      <c r="C23" s="62" t="s">
        <v>85</v>
      </c>
      <c r="D23" s="51" t="s">
        <v>12</v>
      </c>
      <c r="E23" s="51" t="s">
        <v>32</v>
      </c>
      <c r="F23" s="43">
        <v>2000</v>
      </c>
      <c r="G23" s="43">
        <v>1</v>
      </c>
      <c r="H23" s="50"/>
      <c r="I23" s="45">
        <f t="shared" si="1"/>
        <v>0</v>
      </c>
      <c r="J23" s="44">
        <f>SUM(G23*H23)</f>
        <v>0</v>
      </c>
      <c r="K23" s="46">
        <f>SUM(G23*I23)</f>
        <v>0</v>
      </c>
      <c r="L23" s="47" t="s">
        <v>197</v>
      </c>
      <c r="M23" s="52"/>
    </row>
    <row r="24" spans="1:13" s="21" customFormat="1" ht="25.15" customHeight="1" x14ac:dyDescent="0.25">
      <c r="A24" s="167">
        <v>8</v>
      </c>
      <c r="B24" s="168" t="s">
        <v>33</v>
      </c>
      <c r="C24" s="62" t="s">
        <v>287</v>
      </c>
      <c r="D24" s="51" t="s">
        <v>12</v>
      </c>
      <c r="E24" s="51" t="s">
        <v>34</v>
      </c>
      <c r="F24" s="51" t="s">
        <v>234</v>
      </c>
      <c r="G24" s="43">
        <v>1</v>
      </c>
      <c r="H24" s="50"/>
      <c r="I24" s="45">
        <f t="shared" si="1"/>
        <v>0</v>
      </c>
      <c r="J24" s="44">
        <f>SUM(G24*H24)</f>
        <v>0</v>
      </c>
      <c r="K24" s="46">
        <f>SUM(G24*I24)</f>
        <v>0</v>
      </c>
      <c r="L24" s="47" t="s">
        <v>197</v>
      </c>
      <c r="M24" s="52"/>
    </row>
    <row r="25" spans="1:13" s="21" customFormat="1" ht="25.15" customHeight="1" x14ac:dyDescent="0.25">
      <c r="A25" s="167"/>
      <c r="B25" s="168"/>
      <c r="C25" s="62" t="s">
        <v>35</v>
      </c>
      <c r="D25" s="51" t="s">
        <v>182</v>
      </c>
      <c r="E25" s="51" t="s">
        <v>43</v>
      </c>
      <c r="F25" s="51" t="s">
        <v>235</v>
      </c>
      <c r="G25" s="43">
        <v>1</v>
      </c>
      <c r="H25" s="50"/>
      <c r="I25" s="45">
        <f t="shared" si="1"/>
        <v>0</v>
      </c>
      <c r="J25" s="44">
        <f>SUM(G25*H25)</f>
        <v>0</v>
      </c>
      <c r="K25" s="46">
        <f>SUM(G25*I25)</f>
        <v>0</v>
      </c>
      <c r="L25" s="47" t="s">
        <v>197</v>
      </c>
      <c r="M25" s="52"/>
    </row>
    <row r="26" spans="1:13" s="21" customFormat="1" ht="25.15" customHeight="1" x14ac:dyDescent="0.25">
      <c r="A26" s="84">
        <v>9</v>
      </c>
      <c r="B26" s="142" t="s">
        <v>36</v>
      </c>
      <c r="C26" s="165" t="s">
        <v>37</v>
      </c>
      <c r="D26" s="43" t="s">
        <v>12</v>
      </c>
      <c r="E26" s="43" t="s">
        <v>13</v>
      </c>
      <c r="F26" s="58" t="s">
        <v>45</v>
      </c>
      <c r="G26" s="43">
        <v>1</v>
      </c>
      <c r="H26" s="50"/>
      <c r="I26" s="45">
        <f t="shared" si="1"/>
        <v>0</v>
      </c>
      <c r="J26" s="44">
        <f>SUM(G26*H26)</f>
        <v>0</v>
      </c>
      <c r="K26" s="46">
        <f>SUM(G26*I26)</f>
        <v>0</v>
      </c>
      <c r="L26" s="47" t="s">
        <v>15</v>
      </c>
      <c r="M26" s="59"/>
    </row>
    <row r="27" spans="1:13" s="21" customFormat="1" ht="25.15" customHeight="1" x14ac:dyDescent="0.25">
      <c r="A27" s="85">
        <v>10</v>
      </c>
      <c r="B27" s="147" t="s">
        <v>38</v>
      </c>
      <c r="C27" s="63" t="s">
        <v>39</v>
      </c>
      <c r="D27" s="51" t="s">
        <v>12</v>
      </c>
      <c r="E27" s="51" t="s">
        <v>34</v>
      </c>
      <c r="F27" s="43">
        <v>4500</v>
      </c>
      <c r="G27" s="43">
        <v>1</v>
      </c>
      <c r="H27" s="50"/>
      <c r="I27" s="45">
        <f t="shared" si="1"/>
        <v>0</v>
      </c>
      <c r="J27" s="44">
        <f>SUM(G27*H27)</f>
        <v>0</v>
      </c>
      <c r="K27" s="46">
        <f>SUM(G27*I27)</f>
        <v>0</v>
      </c>
      <c r="L27" s="47" t="s">
        <v>197</v>
      </c>
      <c r="M27" s="52"/>
    </row>
    <row r="28" spans="1:13" s="21" customFormat="1" ht="25.15" customHeight="1" x14ac:dyDescent="0.25">
      <c r="A28" s="85">
        <v>11</v>
      </c>
      <c r="B28" s="148" t="s">
        <v>40</v>
      </c>
      <c r="C28" s="166" t="s">
        <v>41</v>
      </c>
      <c r="D28" s="51" t="s">
        <v>12</v>
      </c>
      <c r="E28" s="51" t="s">
        <v>34</v>
      </c>
      <c r="F28" s="43">
        <v>17000</v>
      </c>
      <c r="G28" s="43">
        <v>1</v>
      </c>
      <c r="H28" s="50"/>
      <c r="I28" s="45">
        <f t="shared" si="1"/>
        <v>0</v>
      </c>
      <c r="J28" s="44">
        <f>SUM(G28*H28)</f>
        <v>0</v>
      </c>
      <c r="K28" s="46">
        <f>SUM(G28*I28)</f>
        <v>0</v>
      </c>
      <c r="L28" s="47" t="s">
        <v>197</v>
      </c>
      <c r="M28" s="52"/>
    </row>
    <row r="29" spans="1:13" s="21" customFormat="1" ht="25.15" customHeight="1" x14ac:dyDescent="0.25">
      <c r="A29" s="85">
        <v>12</v>
      </c>
      <c r="B29" s="146" t="s">
        <v>42</v>
      </c>
      <c r="C29" s="54" t="s">
        <v>288</v>
      </c>
      <c r="D29" s="53" t="s">
        <v>12</v>
      </c>
      <c r="E29" s="53" t="s">
        <v>43</v>
      </c>
      <c r="F29" s="51" t="s">
        <v>26</v>
      </c>
      <c r="G29" s="43">
        <v>1</v>
      </c>
      <c r="H29" s="50"/>
      <c r="I29" s="45">
        <f t="shared" si="1"/>
        <v>0</v>
      </c>
      <c r="J29" s="44">
        <f>SUM(G29*H29)</f>
        <v>0</v>
      </c>
      <c r="K29" s="46">
        <f>SUM(G29*I29)</f>
        <v>0</v>
      </c>
      <c r="L29" s="47" t="s">
        <v>15</v>
      </c>
      <c r="M29" s="52"/>
    </row>
    <row r="30" spans="1:13" s="21" customFormat="1" ht="25.15" customHeight="1" x14ac:dyDescent="0.25">
      <c r="A30" s="169">
        <v>13</v>
      </c>
      <c r="B30" s="170" t="s">
        <v>181</v>
      </c>
      <c r="C30" s="64" t="s">
        <v>44</v>
      </c>
      <c r="D30" s="43" t="s">
        <v>12</v>
      </c>
      <c r="E30" s="65" t="s">
        <v>17</v>
      </c>
      <c r="F30" s="51" t="s">
        <v>192</v>
      </c>
      <c r="G30" s="43">
        <v>1</v>
      </c>
      <c r="H30" s="50"/>
      <c r="I30" s="45">
        <f t="shared" si="1"/>
        <v>0</v>
      </c>
      <c r="J30" s="44">
        <f>SUM(G30*H30)</f>
        <v>0</v>
      </c>
      <c r="K30" s="46">
        <f>SUM(G30*I30)</f>
        <v>0</v>
      </c>
      <c r="L30" s="47" t="s">
        <v>197</v>
      </c>
      <c r="M30" s="52"/>
    </row>
    <row r="31" spans="1:13" s="21" customFormat="1" ht="25.15" customHeight="1" x14ac:dyDescent="0.25">
      <c r="A31" s="169"/>
      <c r="B31" s="170"/>
      <c r="C31" s="64" t="s">
        <v>46</v>
      </c>
      <c r="D31" s="43" t="s">
        <v>12</v>
      </c>
      <c r="E31" s="65" t="s">
        <v>21</v>
      </c>
      <c r="F31" s="51" t="s">
        <v>192</v>
      </c>
      <c r="G31" s="43">
        <v>1</v>
      </c>
      <c r="H31" s="50"/>
      <c r="I31" s="45">
        <f t="shared" si="1"/>
        <v>0</v>
      </c>
      <c r="J31" s="44">
        <f>SUM(G31*H31)</f>
        <v>0</v>
      </c>
      <c r="K31" s="46">
        <f>SUM(G31*I31)</f>
        <v>0</v>
      </c>
      <c r="L31" s="47" t="s">
        <v>197</v>
      </c>
      <c r="M31" s="52"/>
    </row>
    <row r="32" spans="1:13" s="21" customFormat="1" ht="25.15" customHeight="1" x14ac:dyDescent="0.25">
      <c r="A32" s="169"/>
      <c r="B32" s="170"/>
      <c r="C32" s="64" t="s">
        <v>196</v>
      </c>
      <c r="D32" s="43" t="s">
        <v>12</v>
      </c>
      <c r="E32" s="65" t="s">
        <v>75</v>
      </c>
      <c r="F32" s="58" t="s">
        <v>45</v>
      </c>
      <c r="G32" s="43">
        <v>1</v>
      </c>
      <c r="H32" s="50"/>
      <c r="I32" s="45">
        <f t="shared" si="1"/>
        <v>0</v>
      </c>
      <c r="J32" s="44">
        <f>SUM(G32*H32)</f>
        <v>0</v>
      </c>
      <c r="K32" s="46">
        <f>SUM(G32*I32)</f>
        <v>0</v>
      </c>
      <c r="L32" s="47" t="s">
        <v>197</v>
      </c>
      <c r="M32" s="52"/>
    </row>
    <row r="33" spans="1:13" s="21" customFormat="1" ht="25.15" customHeight="1" x14ac:dyDescent="0.25">
      <c r="A33" s="169"/>
      <c r="B33" s="170"/>
      <c r="C33" s="64" t="s">
        <v>47</v>
      </c>
      <c r="D33" s="43" t="s">
        <v>12</v>
      </c>
      <c r="E33" s="65" t="s">
        <v>19</v>
      </c>
      <c r="F33" s="51" t="s">
        <v>192</v>
      </c>
      <c r="G33" s="43">
        <v>1</v>
      </c>
      <c r="H33" s="50"/>
      <c r="I33" s="45">
        <f t="shared" si="1"/>
        <v>0</v>
      </c>
      <c r="J33" s="44">
        <f>SUM(G33*H33)</f>
        <v>0</v>
      </c>
      <c r="K33" s="46">
        <f>SUM(G33*I33)</f>
        <v>0</v>
      </c>
      <c r="L33" s="47" t="s">
        <v>197</v>
      </c>
      <c r="M33" s="52"/>
    </row>
    <row r="34" spans="1:13" s="21" customFormat="1" ht="30" customHeight="1" x14ac:dyDescent="0.25">
      <c r="A34" s="169">
        <v>14</v>
      </c>
      <c r="B34" s="179" t="s">
        <v>51</v>
      </c>
      <c r="C34" s="49" t="s">
        <v>52</v>
      </c>
      <c r="D34" s="43" t="s">
        <v>12</v>
      </c>
      <c r="E34" s="43" t="s">
        <v>13</v>
      </c>
      <c r="F34" s="43">
        <v>3500</v>
      </c>
      <c r="G34" s="43">
        <v>1</v>
      </c>
      <c r="H34" s="50"/>
      <c r="I34" s="45">
        <f t="shared" si="1"/>
        <v>0</v>
      </c>
      <c r="J34" s="44">
        <f>SUM(G34*H34)</f>
        <v>0</v>
      </c>
      <c r="K34" s="46">
        <f>SUM(G34*I34)</f>
        <v>0</v>
      </c>
      <c r="L34" s="47" t="s">
        <v>197</v>
      </c>
      <c r="M34" s="52"/>
    </row>
    <row r="35" spans="1:13" s="21" customFormat="1" ht="30" customHeight="1" x14ac:dyDescent="0.25">
      <c r="A35" s="169"/>
      <c r="B35" s="170"/>
      <c r="C35" s="49" t="s">
        <v>53</v>
      </c>
      <c r="D35" s="43" t="s">
        <v>12</v>
      </c>
      <c r="E35" s="43" t="s">
        <v>17</v>
      </c>
      <c r="F35" s="58" t="s">
        <v>183</v>
      </c>
      <c r="G35" s="43">
        <v>1</v>
      </c>
      <c r="H35" s="50"/>
      <c r="I35" s="45">
        <f t="shared" si="1"/>
        <v>0</v>
      </c>
      <c r="J35" s="44">
        <f>SUM(G35*H35)</f>
        <v>0</v>
      </c>
      <c r="K35" s="46">
        <f>SUM(G35*I35)</f>
        <v>0</v>
      </c>
      <c r="L35" s="47" t="s">
        <v>197</v>
      </c>
      <c r="M35" s="52"/>
    </row>
    <row r="36" spans="1:13" s="21" customFormat="1" ht="30" customHeight="1" x14ac:dyDescent="0.25">
      <c r="A36" s="169"/>
      <c r="B36" s="170"/>
      <c r="C36" s="49" t="s">
        <v>54</v>
      </c>
      <c r="D36" s="43" t="s">
        <v>12</v>
      </c>
      <c r="E36" s="43" t="s">
        <v>19</v>
      </c>
      <c r="F36" s="58" t="s">
        <v>183</v>
      </c>
      <c r="G36" s="43">
        <v>1</v>
      </c>
      <c r="H36" s="50"/>
      <c r="I36" s="45">
        <f t="shared" si="1"/>
        <v>0</v>
      </c>
      <c r="J36" s="44">
        <f>SUM(G36*H36)</f>
        <v>0</v>
      </c>
      <c r="K36" s="46">
        <f>SUM(G36*I36)</f>
        <v>0</v>
      </c>
      <c r="L36" s="47" t="s">
        <v>197</v>
      </c>
      <c r="M36" s="52"/>
    </row>
    <row r="37" spans="1:13" s="21" customFormat="1" ht="30" customHeight="1" x14ac:dyDescent="0.25">
      <c r="A37" s="169"/>
      <c r="B37" s="170"/>
      <c r="C37" s="49" t="s">
        <v>55</v>
      </c>
      <c r="D37" s="43" t="s">
        <v>12</v>
      </c>
      <c r="E37" s="43" t="s">
        <v>21</v>
      </c>
      <c r="F37" s="58" t="s">
        <v>183</v>
      </c>
      <c r="G37" s="43">
        <v>1</v>
      </c>
      <c r="H37" s="50"/>
      <c r="I37" s="45">
        <f t="shared" si="1"/>
        <v>0</v>
      </c>
      <c r="J37" s="44">
        <f>SUM(G37*H37)</f>
        <v>0</v>
      </c>
      <c r="K37" s="46">
        <f>SUM(G37*I37)</f>
        <v>0</v>
      </c>
      <c r="L37" s="47" t="s">
        <v>197</v>
      </c>
      <c r="M37" s="52"/>
    </row>
    <row r="38" spans="1:13" s="21" customFormat="1" ht="25.15" customHeight="1" x14ac:dyDescent="0.25">
      <c r="A38" s="169">
        <f t="shared" ref="A38" si="3">+A34+1</f>
        <v>15</v>
      </c>
      <c r="B38" s="180" t="s">
        <v>56</v>
      </c>
      <c r="C38" s="64" t="s">
        <v>274</v>
      </c>
      <c r="D38" s="43" t="s">
        <v>12</v>
      </c>
      <c r="E38" s="51" t="s">
        <v>13</v>
      </c>
      <c r="F38" s="56">
        <v>7000</v>
      </c>
      <c r="G38" s="43">
        <v>1</v>
      </c>
      <c r="H38" s="50"/>
      <c r="I38" s="45">
        <f t="shared" si="1"/>
        <v>0</v>
      </c>
      <c r="J38" s="44">
        <f>SUM(G38*H38)</f>
        <v>0</v>
      </c>
      <c r="K38" s="46">
        <f>SUM(G38*I38)</f>
        <v>0</v>
      </c>
      <c r="L38" s="47" t="s">
        <v>15</v>
      </c>
      <c r="M38" s="52"/>
    </row>
    <row r="39" spans="1:13" s="21" customFormat="1" ht="25.15" customHeight="1" x14ac:dyDescent="0.25">
      <c r="A39" s="169"/>
      <c r="B39" s="170"/>
      <c r="C39" s="66" t="s">
        <v>57</v>
      </c>
      <c r="D39" s="43" t="s">
        <v>12</v>
      </c>
      <c r="E39" s="51" t="s">
        <v>17</v>
      </c>
      <c r="F39" s="56">
        <v>7300</v>
      </c>
      <c r="G39" s="43">
        <v>1</v>
      </c>
      <c r="H39" s="50"/>
      <c r="I39" s="45">
        <f t="shared" si="1"/>
        <v>0</v>
      </c>
      <c r="J39" s="44">
        <f>SUM(G39*H39)</f>
        <v>0</v>
      </c>
      <c r="K39" s="46">
        <f>SUM(G39*I39)</f>
        <v>0</v>
      </c>
      <c r="L39" s="47" t="s">
        <v>15</v>
      </c>
      <c r="M39" s="52"/>
    </row>
    <row r="40" spans="1:13" s="21" customFormat="1" ht="25.15" customHeight="1" x14ac:dyDescent="0.25">
      <c r="A40" s="169"/>
      <c r="B40" s="170"/>
      <c r="C40" s="66" t="s">
        <v>275</v>
      </c>
      <c r="D40" s="43" t="s">
        <v>12</v>
      </c>
      <c r="E40" s="51" t="s">
        <v>19</v>
      </c>
      <c r="F40" s="56">
        <v>7300</v>
      </c>
      <c r="G40" s="43">
        <v>1</v>
      </c>
      <c r="H40" s="50"/>
      <c r="I40" s="45">
        <f t="shared" si="1"/>
        <v>0</v>
      </c>
      <c r="J40" s="44">
        <f>SUM(G40*H40)</f>
        <v>0</v>
      </c>
      <c r="K40" s="46">
        <f>SUM(G40*I40)</f>
        <v>0</v>
      </c>
      <c r="L40" s="47" t="s">
        <v>15</v>
      </c>
      <c r="M40" s="52"/>
    </row>
    <row r="41" spans="1:13" s="21" customFormat="1" ht="25.15" customHeight="1" x14ac:dyDescent="0.25">
      <c r="A41" s="169"/>
      <c r="B41" s="170"/>
      <c r="C41" s="66" t="s">
        <v>276</v>
      </c>
      <c r="D41" s="43" t="s">
        <v>12</v>
      </c>
      <c r="E41" s="51" t="s">
        <v>21</v>
      </c>
      <c r="F41" s="56">
        <v>7300</v>
      </c>
      <c r="G41" s="43">
        <v>1</v>
      </c>
      <c r="H41" s="50"/>
      <c r="I41" s="45">
        <f t="shared" si="1"/>
        <v>0</v>
      </c>
      <c r="J41" s="44">
        <f>SUM(G41*H41)</f>
        <v>0</v>
      </c>
      <c r="K41" s="46">
        <f>SUM(G41*I41)</f>
        <v>0</v>
      </c>
      <c r="L41" s="47" t="s">
        <v>15</v>
      </c>
      <c r="M41" s="52"/>
    </row>
    <row r="42" spans="1:13" s="21" customFormat="1" ht="25.15" customHeight="1" x14ac:dyDescent="0.25">
      <c r="A42" s="169">
        <f t="shared" ref="A42" si="4">+A38+1</f>
        <v>16</v>
      </c>
      <c r="B42" s="181" t="s">
        <v>58</v>
      </c>
      <c r="C42" s="67" t="s">
        <v>59</v>
      </c>
      <c r="D42" s="51" t="s">
        <v>12</v>
      </c>
      <c r="E42" s="51" t="s">
        <v>60</v>
      </c>
      <c r="F42" s="68">
        <v>12500</v>
      </c>
      <c r="G42" s="43">
        <v>1</v>
      </c>
      <c r="H42" s="50"/>
      <c r="I42" s="45">
        <f t="shared" si="1"/>
        <v>0</v>
      </c>
      <c r="J42" s="44">
        <f>SUM(G42*H42)</f>
        <v>0</v>
      </c>
      <c r="K42" s="46">
        <f>SUM(G42*I42)</f>
        <v>0</v>
      </c>
      <c r="L42" s="47" t="s">
        <v>15</v>
      </c>
      <c r="M42" s="52"/>
    </row>
    <row r="43" spans="1:13" s="21" customFormat="1" ht="25.15" customHeight="1" x14ac:dyDescent="0.25">
      <c r="A43" s="169"/>
      <c r="B43" s="170"/>
      <c r="C43" s="67" t="s">
        <v>61</v>
      </c>
      <c r="D43" s="51" t="s">
        <v>12</v>
      </c>
      <c r="E43" s="51" t="s">
        <v>17</v>
      </c>
      <c r="F43" s="68">
        <v>9500</v>
      </c>
      <c r="G43" s="43">
        <v>1</v>
      </c>
      <c r="H43" s="50"/>
      <c r="I43" s="45">
        <f t="shared" si="1"/>
        <v>0</v>
      </c>
      <c r="J43" s="44">
        <f>SUM(G43*H43)</f>
        <v>0</v>
      </c>
      <c r="K43" s="46">
        <f>SUM(G43*I43)</f>
        <v>0</v>
      </c>
      <c r="L43" s="47" t="s">
        <v>15</v>
      </c>
      <c r="M43" s="52"/>
    </row>
    <row r="44" spans="1:13" s="21" customFormat="1" ht="25.15" customHeight="1" x14ac:dyDescent="0.25">
      <c r="A44" s="169"/>
      <c r="B44" s="170"/>
      <c r="C44" s="67" t="s">
        <v>62</v>
      </c>
      <c r="D44" s="51" t="s">
        <v>12</v>
      </c>
      <c r="E44" s="51" t="s">
        <v>19</v>
      </c>
      <c r="F44" s="68">
        <v>95000</v>
      </c>
      <c r="G44" s="43">
        <v>1</v>
      </c>
      <c r="H44" s="50"/>
      <c r="I44" s="45">
        <f t="shared" si="1"/>
        <v>0</v>
      </c>
      <c r="J44" s="44">
        <f>SUM(G44*H44)</f>
        <v>0</v>
      </c>
      <c r="K44" s="46">
        <f>SUM(G44*I44)</f>
        <v>0</v>
      </c>
      <c r="L44" s="47" t="s">
        <v>15</v>
      </c>
      <c r="M44" s="52"/>
    </row>
    <row r="45" spans="1:13" s="21" customFormat="1" ht="25.15" customHeight="1" x14ac:dyDescent="0.25">
      <c r="A45" s="169"/>
      <c r="B45" s="170"/>
      <c r="C45" s="67" t="s">
        <v>63</v>
      </c>
      <c r="D45" s="51" t="s">
        <v>12</v>
      </c>
      <c r="E45" s="51" t="s">
        <v>21</v>
      </c>
      <c r="F45" s="68">
        <v>95000</v>
      </c>
      <c r="G45" s="43">
        <v>1</v>
      </c>
      <c r="H45" s="50"/>
      <c r="I45" s="45">
        <f t="shared" si="1"/>
        <v>0</v>
      </c>
      <c r="J45" s="44">
        <f>SUM(G45*H45)</f>
        <v>0</v>
      </c>
      <c r="K45" s="46">
        <f>SUM(G45*I45)</f>
        <v>0</v>
      </c>
      <c r="L45" s="47" t="s">
        <v>15</v>
      </c>
      <c r="M45" s="52"/>
    </row>
    <row r="46" spans="1:13" s="21" customFormat="1" ht="25.15" customHeight="1" x14ac:dyDescent="0.25">
      <c r="A46" s="169">
        <f t="shared" ref="A46" si="5">+A42+1</f>
        <v>17</v>
      </c>
      <c r="B46" s="168" t="s">
        <v>64</v>
      </c>
      <c r="C46" s="62" t="s">
        <v>65</v>
      </c>
      <c r="D46" s="51" t="s">
        <v>12</v>
      </c>
      <c r="E46" s="51" t="s">
        <v>32</v>
      </c>
      <c r="F46" s="43">
        <v>6000</v>
      </c>
      <c r="G46" s="43">
        <v>1</v>
      </c>
      <c r="H46" s="50"/>
      <c r="I46" s="45">
        <f t="shared" si="1"/>
        <v>0</v>
      </c>
      <c r="J46" s="44">
        <f>SUM(G46*H46)</f>
        <v>0</v>
      </c>
      <c r="K46" s="46">
        <f>SUM(G46*I46)</f>
        <v>0</v>
      </c>
      <c r="L46" s="47" t="s">
        <v>197</v>
      </c>
      <c r="M46" s="52"/>
    </row>
    <row r="47" spans="1:13" s="21" customFormat="1" ht="25.15" customHeight="1" x14ac:dyDescent="0.25">
      <c r="A47" s="169"/>
      <c r="B47" s="168"/>
      <c r="C47" s="62" t="s">
        <v>66</v>
      </c>
      <c r="D47" s="43" t="s">
        <v>12</v>
      </c>
      <c r="E47" s="51" t="s">
        <v>17</v>
      </c>
      <c r="F47" s="43">
        <v>4000</v>
      </c>
      <c r="G47" s="43">
        <v>1</v>
      </c>
      <c r="H47" s="50"/>
      <c r="I47" s="45">
        <f t="shared" si="1"/>
        <v>0</v>
      </c>
      <c r="J47" s="44">
        <f>SUM(G47*H47)</f>
        <v>0</v>
      </c>
      <c r="K47" s="46">
        <f>SUM(G47*I47)</f>
        <v>0</v>
      </c>
      <c r="L47" s="47" t="s">
        <v>197</v>
      </c>
      <c r="M47" s="52"/>
    </row>
    <row r="48" spans="1:13" s="21" customFormat="1" ht="25.15" customHeight="1" x14ac:dyDescent="0.25">
      <c r="A48" s="169"/>
      <c r="B48" s="168"/>
      <c r="C48" s="62" t="s">
        <v>67</v>
      </c>
      <c r="D48" s="43" t="s">
        <v>12</v>
      </c>
      <c r="E48" s="51" t="s">
        <v>19</v>
      </c>
      <c r="F48" s="43">
        <v>4000</v>
      </c>
      <c r="G48" s="43">
        <v>1</v>
      </c>
      <c r="H48" s="50"/>
      <c r="I48" s="45">
        <f t="shared" si="1"/>
        <v>0</v>
      </c>
      <c r="J48" s="44">
        <f>SUM(G48*H48)</f>
        <v>0</v>
      </c>
      <c r="K48" s="46">
        <f>SUM(G48*I48)</f>
        <v>0</v>
      </c>
      <c r="L48" s="47" t="s">
        <v>197</v>
      </c>
      <c r="M48" s="52"/>
    </row>
    <row r="49" spans="1:13" s="21" customFormat="1" ht="25.15" customHeight="1" x14ac:dyDescent="0.25">
      <c r="A49" s="169"/>
      <c r="B49" s="168"/>
      <c r="C49" s="62" t="s">
        <v>68</v>
      </c>
      <c r="D49" s="43" t="s">
        <v>12</v>
      </c>
      <c r="E49" s="51" t="s">
        <v>13</v>
      </c>
      <c r="F49" s="43">
        <v>4000</v>
      </c>
      <c r="G49" s="43">
        <v>1</v>
      </c>
      <c r="H49" s="50"/>
      <c r="I49" s="45">
        <f t="shared" si="1"/>
        <v>0</v>
      </c>
      <c r="J49" s="44">
        <f>SUM(G49*H49)</f>
        <v>0</v>
      </c>
      <c r="K49" s="46">
        <f>SUM(G49*I49)</f>
        <v>0</v>
      </c>
      <c r="L49" s="47" t="s">
        <v>197</v>
      </c>
      <c r="M49" s="52"/>
    </row>
    <row r="50" spans="1:13" s="21" customFormat="1" ht="25.15" customHeight="1" x14ac:dyDescent="0.25">
      <c r="A50" s="169">
        <f t="shared" ref="A50" si="6">+A46+1</f>
        <v>18</v>
      </c>
      <c r="B50" s="180" t="s">
        <v>69</v>
      </c>
      <c r="C50" s="55" t="s">
        <v>59</v>
      </c>
      <c r="D50" s="43" t="s">
        <v>12</v>
      </c>
      <c r="E50" s="51" t="s">
        <v>75</v>
      </c>
      <c r="F50" s="56">
        <v>12500</v>
      </c>
      <c r="G50" s="43">
        <v>1</v>
      </c>
      <c r="H50" s="50"/>
      <c r="I50" s="45">
        <f t="shared" si="1"/>
        <v>0</v>
      </c>
      <c r="J50" s="44">
        <f>SUM(G50*H50)</f>
        <v>0</v>
      </c>
      <c r="K50" s="46">
        <f>SUM(G50*I50)</f>
        <v>0</v>
      </c>
      <c r="L50" s="47" t="s">
        <v>197</v>
      </c>
      <c r="M50" s="52"/>
    </row>
    <row r="51" spans="1:13" s="21" customFormat="1" ht="25.15" customHeight="1" x14ac:dyDescent="0.25">
      <c r="A51" s="169"/>
      <c r="B51" s="170"/>
      <c r="C51" s="55" t="s">
        <v>70</v>
      </c>
      <c r="D51" s="43" t="s">
        <v>12</v>
      </c>
      <c r="E51" s="51" t="s">
        <v>17</v>
      </c>
      <c r="F51" s="56">
        <v>5000</v>
      </c>
      <c r="G51" s="43">
        <v>1</v>
      </c>
      <c r="H51" s="50"/>
      <c r="I51" s="45">
        <f t="shared" si="1"/>
        <v>0</v>
      </c>
      <c r="J51" s="44">
        <f>SUM(G51*H51)</f>
        <v>0</v>
      </c>
      <c r="K51" s="46">
        <f>SUM(G51*I51)</f>
        <v>0</v>
      </c>
      <c r="L51" s="47" t="s">
        <v>197</v>
      </c>
      <c r="M51" s="52"/>
    </row>
    <row r="52" spans="1:13" s="21" customFormat="1" ht="25.15" customHeight="1" x14ac:dyDescent="0.25">
      <c r="A52" s="169"/>
      <c r="B52" s="170"/>
      <c r="C52" s="55" t="s">
        <v>71</v>
      </c>
      <c r="D52" s="43" t="s">
        <v>12</v>
      </c>
      <c r="E52" s="51" t="s">
        <v>19</v>
      </c>
      <c r="F52" s="56">
        <v>5000</v>
      </c>
      <c r="G52" s="43">
        <v>1</v>
      </c>
      <c r="H52" s="50"/>
      <c r="I52" s="45">
        <f t="shared" si="1"/>
        <v>0</v>
      </c>
      <c r="J52" s="44">
        <f>SUM(G52*H52)</f>
        <v>0</v>
      </c>
      <c r="K52" s="46">
        <f>SUM(G52*I52)</f>
        <v>0</v>
      </c>
      <c r="L52" s="47" t="s">
        <v>197</v>
      </c>
      <c r="M52" s="52"/>
    </row>
    <row r="53" spans="1:13" s="21" customFormat="1" ht="25.15" customHeight="1" x14ac:dyDescent="0.25">
      <c r="A53" s="169"/>
      <c r="B53" s="170"/>
      <c r="C53" s="55" t="s">
        <v>72</v>
      </c>
      <c r="D53" s="43" t="s">
        <v>12</v>
      </c>
      <c r="E53" s="51" t="s">
        <v>21</v>
      </c>
      <c r="F53" s="56">
        <v>5000</v>
      </c>
      <c r="G53" s="43">
        <v>1</v>
      </c>
      <c r="H53" s="50"/>
      <c r="I53" s="45">
        <f t="shared" si="1"/>
        <v>0</v>
      </c>
      <c r="J53" s="44">
        <f>SUM(G53*H53)</f>
        <v>0</v>
      </c>
      <c r="K53" s="46">
        <f>SUM(G53*I53)</f>
        <v>0</v>
      </c>
      <c r="L53" s="47" t="s">
        <v>197</v>
      </c>
      <c r="M53" s="52"/>
    </row>
    <row r="54" spans="1:13" s="21" customFormat="1" ht="25.15" customHeight="1" x14ac:dyDescent="0.25">
      <c r="A54" s="84">
        <f t="shared" ref="A54" si="7">+A50+1</f>
        <v>19</v>
      </c>
      <c r="B54" s="96" t="s">
        <v>73</v>
      </c>
      <c r="C54" s="42" t="s">
        <v>74</v>
      </c>
      <c r="D54" s="43" t="s">
        <v>12</v>
      </c>
      <c r="E54" s="43" t="s">
        <v>75</v>
      </c>
      <c r="F54" s="58" t="s">
        <v>76</v>
      </c>
      <c r="G54" s="43">
        <v>1</v>
      </c>
      <c r="H54" s="50"/>
      <c r="I54" s="45">
        <f t="shared" si="1"/>
        <v>0</v>
      </c>
      <c r="J54" s="44">
        <f>SUM(G54*H54)</f>
        <v>0</v>
      </c>
      <c r="K54" s="46">
        <f>SUM(G54*I54)</f>
        <v>0</v>
      </c>
      <c r="L54" s="47" t="s">
        <v>197</v>
      </c>
      <c r="M54" s="52"/>
    </row>
    <row r="55" spans="1:13" s="21" customFormat="1" ht="25.15" customHeight="1" x14ac:dyDescent="0.25">
      <c r="A55" s="169">
        <f>+A54+1</f>
        <v>20</v>
      </c>
      <c r="B55" s="168" t="s">
        <v>77</v>
      </c>
      <c r="C55" s="42" t="s">
        <v>124</v>
      </c>
      <c r="D55" s="43" t="s">
        <v>12</v>
      </c>
      <c r="E55" s="43" t="s">
        <v>75</v>
      </c>
      <c r="F55" s="58" t="s">
        <v>78</v>
      </c>
      <c r="G55" s="43">
        <v>1</v>
      </c>
      <c r="H55" s="50"/>
      <c r="I55" s="45">
        <f t="shared" si="1"/>
        <v>0</v>
      </c>
      <c r="J55" s="44">
        <f>SUM(G55*H55)</f>
        <v>0</v>
      </c>
      <c r="K55" s="46">
        <f>SUM(G55*I55)</f>
        <v>0</v>
      </c>
      <c r="L55" s="47" t="s">
        <v>15</v>
      </c>
      <c r="M55" s="52"/>
    </row>
    <row r="56" spans="1:13" s="21" customFormat="1" ht="25.15" customHeight="1" x14ac:dyDescent="0.25">
      <c r="A56" s="169"/>
      <c r="B56" s="168"/>
      <c r="C56" s="42" t="s">
        <v>127</v>
      </c>
      <c r="D56" s="43" t="s">
        <v>12</v>
      </c>
      <c r="E56" s="43" t="s">
        <v>17</v>
      </c>
      <c r="F56" s="58" t="s">
        <v>80</v>
      </c>
      <c r="G56" s="43">
        <v>1</v>
      </c>
      <c r="H56" s="50"/>
      <c r="I56" s="45">
        <f t="shared" si="1"/>
        <v>0</v>
      </c>
      <c r="J56" s="44">
        <f>SUM(G56*H56)</f>
        <v>0</v>
      </c>
      <c r="K56" s="46">
        <f>SUM(G56*I56)</f>
        <v>0</v>
      </c>
      <c r="L56" s="47" t="s">
        <v>15</v>
      </c>
      <c r="M56" s="52"/>
    </row>
    <row r="57" spans="1:13" s="21" customFormat="1" ht="25.15" customHeight="1" x14ac:dyDescent="0.25">
      <c r="A57" s="169"/>
      <c r="B57" s="168"/>
      <c r="C57" s="42" t="s">
        <v>79</v>
      </c>
      <c r="D57" s="43" t="s">
        <v>12</v>
      </c>
      <c r="E57" s="43" t="s">
        <v>19</v>
      </c>
      <c r="F57" s="58" t="s">
        <v>80</v>
      </c>
      <c r="G57" s="43">
        <v>1</v>
      </c>
      <c r="H57" s="50"/>
      <c r="I57" s="45">
        <f t="shared" si="1"/>
        <v>0</v>
      </c>
      <c r="J57" s="44">
        <f>SUM(G57*H57)</f>
        <v>0</v>
      </c>
      <c r="K57" s="46">
        <f>SUM(G57*I57)</f>
        <v>0</v>
      </c>
      <c r="L57" s="47" t="s">
        <v>15</v>
      </c>
      <c r="M57" s="52"/>
    </row>
    <row r="58" spans="1:13" s="21" customFormat="1" ht="25.15" customHeight="1" x14ac:dyDescent="0.25">
      <c r="A58" s="169"/>
      <c r="B58" s="168"/>
      <c r="C58" s="42" t="s">
        <v>81</v>
      </c>
      <c r="D58" s="43" t="s">
        <v>12</v>
      </c>
      <c r="E58" s="43" t="s">
        <v>21</v>
      </c>
      <c r="F58" s="58" t="s">
        <v>80</v>
      </c>
      <c r="G58" s="43">
        <v>1</v>
      </c>
      <c r="H58" s="50"/>
      <c r="I58" s="45">
        <f t="shared" si="1"/>
        <v>0</v>
      </c>
      <c r="J58" s="44">
        <f>SUM(G58*H58)</f>
        <v>0</v>
      </c>
      <c r="K58" s="46">
        <f>SUM(G58*I58)</f>
        <v>0</v>
      </c>
      <c r="L58" s="47" t="s">
        <v>15</v>
      </c>
      <c r="M58" s="52"/>
    </row>
    <row r="59" spans="1:13" s="21" customFormat="1" ht="25.15" customHeight="1" x14ac:dyDescent="0.25">
      <c r="A59" s="85">
        <v>21</v>
      </c>
      <c r="B59" s="149" t="s">
        <v>82</v>
      </c>
      <c r="C59" s="62" t="s">
        <v>83</v>
      </c>
      <c r="D59" s="51" t="s">
        <v>12</v>
      </c>
      <c r="E59" s="51" t="s">
        <v>32</v>
      </c>
      <c r="F59" s="43">
        <v>5000</v>
      </c>
      <c r="G59" s="43">
        <v>1</v>
      </c>
      <c r="H59" s="50"/>
      <c r="I59" s="45">
        <f t="shared" si="1"/>
        <v>0</v>
      </c>
      <c r="J59" s="44">
        <f>SUM(G59*H59)</f>
        <v>0</v>
      </c>
      <c r="K59" s="46">
        <f>SUM(G59*I59)</f>
        <v>0</v>
      </c>
      <c r="L59" s="47" t="s">
        <v>197</v>
      </c>
      <c r="M59" s="52"/>
    </row>
    <row r="60" spans="1:13" s="21" customFormat="1" ht="25.15" customHeight="1" x14ac:dyDescent="0.25">
      <c r="A60" s="85">
        <v>22</v>
      </c>
      <c r="B60" s="150" t="s">
        <v>84</v>
      </c>
      <c r="C60" s="62" t="s">
        <v>85</v>
      </c>
      <c r="D60" s="51" t="s">
        <v>12</v>
      </c>
      <c r="E60" s="51" t="s">
        <v>32</v>
      </c>
      <c r="F60" s="43">
        <v>2000</v>
      </c>
      <c r="G60" s="43">
        <v>1</v>
      </c>
      <c r="H60" s="50"/>
      <c r="I60" s="45">
        <f t="shared" ref="I60:I121" si="8">SUM(H60*1.21)</f>
        <v>0</v>
      </c>
      <c r="J60" s="44">
        <f>SUM(G60*H60)</f>
        <v>0</v>
      </c>
      <c r="K60" s="46">
        <f>SUM(G60*I60)</f>
        <v>0</v>
      </c>
      <c r="L60" s="47" t="s">
        <v>197</v>
      </c>
      <c r="M60" s="52"/>
    </row>
    <row r="61" spans="1:13" s="21" customFormat="1" ht="30" customHeight="1" x14ac:dyDescent="0.25">
      <c r="A61" s="169">
        <v>23</v>
      </c>
      <c r="B61" s="182" t="s">
        <v>89</v>
      </c>
      <c r="C61" s="49" t="s">
        <v>90</v>
      </c>
      <c r="D61" s="43" t="s">
        <v>12</v>
      </c>
      <c r="E61" s="51" t="s">
        <v>17</v>
      </c>
      <c r="F61" s="58" t="s">
        <v>45</v>
      </c>
      <c r="G61" s="43">
        <v>1</v>
      </c>
      <c r="H61" s="50"/>
      <c r="I61" s="45">
        <f t="shared" si="8"/>
        <v>0</v>
      </c>
      <c r="J61" s="44">
        <f>SUM(G61*H61)</f>
        <v>0</v>
      </c>
      <c r="K61" s="46">
        <f>SUM(G61*I61)</f>
        <v>0</v>
      </c>
      <c r="L61" s="47" t="s">
        <v>197</v>
      </c>
      <c r="M61" s="59"/>
    </row>
    <row r="62" spans="1:13" s="21" customFormat="1" ht="30" customHeight="1" x14ac:dyDescent="0.25">
      <c r="A62" s="169"/>
      <c r="B62" s="182"/>
      <c r="C62" s="49" t="s">
        <v>91</v>
      </c>
      <c r="D62" s="43" t="s">
        <v>12</v>
      </c>
      <c r="E62" s="51" t="s">
        <v>19</v>
      </c>
      <c r="F62" s="58" t="s">
        <v>45</v>
      </c>
      <c r="G62" s="43">
        <v>1</v>
      </c>
      <c r="H62" s="50"/>
      <c r="I62" s="45">
        <f t="shared" si="8"/>
        <v>0</v>
      </c>
      <c r="J62" s="44">
        <f>SUM(G62*H62)</f>
        <v>0</v>
      </c>
      <c r="K62" s="46">
        <f>SUM(G62*I62)</f>
        <v>0</v>
      </c>
      <c r="L62" s="47" t="s">
        <v>197</v>
      </c>
      <c r="M62" s="59"/>
    </row>
    <row r="63" spans="1:13" s="21" customFormat="1" ht="30" customHeight="1" x14ac:dyDescent="0.25">
      <c r="A63" s="169"/>
      <c r="B63" s="182"/>
      <c r="C63" s="49" t="s">
        <v>236</v>
      </c>
      <c r="D63" s="43" t="s">
        <v>12</v>
      </c>
      <c r="E63" s="51" t="s">
        <v>13</v>
      </c>
      <c r="F63" s="58" t="s">
        <v>237</v>
      </c>
      <c r="G63" s="43">
        <v>1</v>
      </c>
      <c r="H63" s="50"/>
      <c r="I63" s="45">
        <f t="shared" si="8"/>
        <v>0</v>
      </c>
      <c r="J63" s="44">
        <f>SUM(G63*H63)</f>
        <v>0</v>
      </c>
      <c r="K63" s="46">
        <f>SUM(G63*I63)</f>
        <v>0</v>
      </c>
      <c r="L63" s="47" t="s">
        <v>197</v>
      </c>
      <c r="M63" s="59"/>
    </row>
    <row r="64" spans="1:13" s="21" customFormat="1" ht="30" customHeight="1" x14ac:dyDescent="0.25">
      <c r="A64" s="169"/>
      <c r="B64" s="182"/>
      <c r="C64" s="49" t="s">
        <v>92</v>
      </c>
      <c r="D64" s="43" t="s">
        <v>12</v>
      </c>
      <c r="E64" s="43" t="s">
        <v>21</v>
      </c>
      <c r="F64" s="58" t="s">
        <v>45</v>
      </c>
      <c r="G64" s="43">
        <v>1</v>
      </c>
      <c r="H64" s="50"/>
      <c r="I64" s="45">
        <f t="shared" si="8"/>
        <v>0</v>
      </c>
      <c r="J64" s="44">
        <f>SUM(G64*H64)</f>
        <v>0</v>
      </c>
      <c r="K64" s="46">
        <f>SUM(G64*I64)</f>
        <v>0</v>
      </c>
      <c r="L64" s="47" t="s">
        <v>197</v>
      </c>
      <c r="M64" s="59"/>
    </row>
    <row r="65" spans="1:13" s="21" customFormat="1" ht="25.15" customHeight="1" x14ac:dyDescent="0.25">
      <c r="A65" s="85">
        <v>24</v>
      </c>
      <c r="B65" s="90" t="s">
        <v>93</v>
      </c>
      <c r="C65" s="69" t="s">
        <v>94</v>
      </c>
      <c r="D65" s="43" t="s">
        <v>12</v>
      </c>
      <c r="E65" s="43" t="s">
        <v>13</v>
      </c>
      <c r="F65" s="58" t="s">
        <v>95</v>
      </c>
      <c r="G65" s="43">
        <v>1</v>
      </c>
      <c r="H65" s="50"/>
      <c r="I65" s="45">
        <f t="shared" si="8"/>
        <v>0</v>
      </c>
      <c r="J65" s="44">
        <f>SUM(G65*H65)</f>
        <v>0</v>
      </c>
      <c r="K65" s="46">
        <f>SUM(G65*I65)</f>
        <v>0</v>
      </c>
      <c r="L65" s="47" t="s">
        <v>197</v>
      </c>
      <c r="M65" s="52"/>
    </row>
    <row r="66" spans="1:13" s="21" customFormat="1" ht="25.15" customHeight="1" x14ac:dyDescent="0.25">
      <c r="A66" s="169">
        <v>25</v>
      </c>
      <c r="B66" s="170" t="s">
        <v>96</v>
      </c>
      <c r="C66" s="165" t="s">
        <v>97</v>
      </c>
      <c r="D66" s="43" t="s">
        <v>12</v>
      </c>
      <c r="E66" s="43" t="s">
        <v>13</v>
      </c>
      <c r="F66" s="58" t="s">
        <v>98</v>
      </c>
      <c r="G66" s="43">
        <v>1</v>
      </c>
      <c r="H66" s="50"/>
      <c r="I66" s="45">
        <f t="shared" si="8"/>
        <v>0</v>
      </c>
      <c r="J66" s="44">
        <f>SUM(G66*H66)</f>
        <v>0</v>
      </c>
      <c r="K66" s="46">
        <f>SUM(G66*I66)</f>
        <v>0</v>
      </c>
      <c r="L66" s="47" t="s">
        <v>15</v>
      </c>
      <c r="M66" s="52"/>
    </row>
    <row r="67" spans="1:13" s="21" customFormat="1" ht="25.15" customHeight="1" x14ac:dyDescent="0.25">
      <c r="A67" s="169"/>
      <c r="B67" s="170"/>
      <c r="C67" s="165" t="s">
        <v>99</v>
      </c>
      <c r="D67" s="43" t="s">
        <v>12</v>
      </c>
      <c r="E67" s="43" t="s">
        <v>13</v>
      </c>
      <c r="F67" s="58" t="s">
        <v>100</v>
      </c>
      <c r="G67" s="43">
        <v>1</v>
      </c>
      <c r="H67" s="50"/>
      <c r="I67" s="45">
        <f t="shared" si="8"/>
        <v>0</v>
      </c>
      <c r="J67" s="44">
        <f>SUM(G67*H67)</f>
        <v>0</v>
      </c>
      <c r="K67" s="46">
        <f>SUM(G67*I67)</f>
        <v>0</v>
      </c>
      <c r="L67" s="47" t="s">
        <v>15</v>
      </c>
      <c r="M67" s="52"/>
    </row>
    <row r="68" spans="1:13" s="21" customFormat="1" ht="25.15" customHeight="1" x14ac:dyDescent="0.25">
      <c r="A68" s="169">
        <f>+A66+1</f>
        <v>26</v>
      </c>
      <c r="B68" s="181" t="s">
        <v>101</v>
      </c>
      <c r="C68" s="42" t="s">
        <v>102</v>
      </c>
      <c r="D68" s="43" t="s">
        <v>12</v>
      </c>
      <c r="E68" s="43" t="s">
        <v>17</v>
      </c>
      <c r="F68" s="43">
        <v>2600</v>
      </c>
      <c r="G68" s="43">
        <v>1</v>
      </c>
      <c r="H68" s="50"/>
      <c r="I68" s="45">
        <f t="shared" si="8"/>
        <v>0</v>
      </c>
      <c r="J68" s="44">
        <f>SUM(G68*H68)</f>
        <v>0</v>
      </c>
      <c r="K68" s="46">
        <f>SUM(G68*I68)</f>
        <v>0</v>
      </c>
      <c r="L68" s="47" t="s">
        <v>197</v>
      </c>
      <c r="M68" s="52"/>
    </row>
    <row r="69" spans="1:13" s="21" customFormat="1" ht="25.15" customHeight="1" x14ac:dyDescent="0.25">
      <c r="A69" s="169"/>
      <c r="B69" s="181"/>
      <c r="C69" s="42" t="s">
        <v>103</v>
      </c>
      <c r="D69" s="43" t="s">
        <v>12</v>
      </c>
      <c r="E69" s="43" t="s">
        <v>19</v>
      </c>
      <c r="F69" s="43">
        <v>2600</v>
      </c>
      <c r="G69" s="43">
        <v>1</v>
      </c>
      <c r="H69" s="50"/>
      <c r="I69" s="45">
        <f t="shared" si="8"/>
        <v>0</v>
      </c>
      <c r="J69" s="44">
        <f>SUM(G69*H69)</f>
        <v>0</v>
      </c>
      <c r="K69" s="46">
        <f>SUM(G69*I69)</f>
        <v>0</v>
      </c>
      <c r="L69" s="47" t="s">
        <v>197</v>
      </c>
      <c r="M69" s="52"/>
    </row>
    <row r="70" spans="1:13" s="21" customFormat="1" ht="25.15" customHeight="1" x14ac:dyDescent="0.25">
      <c r="A70" s="169"/>
      <c r="B70" s="181"/>
      <c r="C70" s="42" t="s">
        <v>238</v>
      </c>
      <c r="D70" s="43" t="s">
        <v>12</v>
      </c>
      <c r="E70" s="43" t="s">
        <v>32</v>
      </c>
      <c r="F70" s="43">
        <v>4000</v>
      </c>
      <c r="G70" s="43">
        <v>1</v>
      </c>
      <c r="H70" s="50"/>
      <c r="I70" s="45">
        <f t="shared" si="8"/>
        <v>0</v>
      </c>
      <c r="J70" s="44">
        <f>SUM(G70*H70)</f>
        <v>0</v>
      </c>
      <c r="K70" s="46">
        <f>SUM(G70*I70)</f>
        <v>0</v>
      </c>
      <c r="L70" s="47" t="s">
        <v>197</v>
      </c>
      <c r="M70" s="52"/>
    </row>
    <row r="71" spans="1:13" s="21" customFormat="1" ht="25.15" customHeight="1" x14ac:dyDescent="0.25">
      <c r="A71" s="169"/>
      <c r="B71" s="181"/>
      <c r="C71" s="42" t="s">
        <v>104</v>
      </c>
      <c r="D71" s="43" t="s">
        <v>12</v>
      </c>
      <c r="E71" s="43" t="s">
        <v>21</v>
      </c>
      <c r="F71" s="43">
        <v>2600</v>
      </c>
      <c r="G71" s="43">
        <v>1</v>
      </c>
      <c r="H71" s="50"/>
      <c r="I71" s="45">
        <f t="shared" si="8"/>
        <v>0</v>
      </c>
      <c r="J71" s="44">
        <f>SUM(G71*H71)</f>
        <v>0</v>
      </c>
      <c r="K71" s="46">
        <f>SUM(G71*I71)</f>
        <v>0</v>
      </c>
      <c r="L71" s="47" t="s">
        <v>197</v>
      </c>
      <c r="M71" s="52"/>
    </row>
    <row r="72" spans="1:13" s="21" customFormat="1" ht="30" customHeight="1" x14ac:dyDescent="0.25">
      <c r="A72" s="85">
        <v>27</v>
      </c>
      <c r="B72" s="151" t="s">
        <v>105</v>
      </c>
      <c r="C72" s="49" t="s">
        <v>106</v>
      </c>
      <c r="D72" s="51" t="s">
        <v>12</v>
      </c>
      <c r="E72" s="43" t="s">
        <v>34</v>
      </c>
      <c r="F72" s="43">
        <v>10000</v>
      </c>
      <c r="G72" s="43">
        <v>1</v>
      </c>
      <c r="H72" s="50"/>
      <c r="I72" s="45">
        <f t="shared" si="8"/>
        <v>0</v>
      </c>
      <c r="J72" s="44">
        <f>SUM(G72*H72)</f>
        <v>0</v>
      </c>
      <c r="K72" s="46">
        <f>SUM(G72*I72)</f>
        <v>0</v>
      </c>
      <c r="L72" s="47" t="s">
        <v>197</v>
      </c>
      <c r="M72" s="52"/>
    </row>
    <row r="73" spans="1:13" s="21" customFormat="1" ht="25.15" customHeight="1" x14ac:dyDescent="0.25">
      <c r="A73" s="85">
        <v>28</v>
      </c>
      <c r="B73" s="149" t="s">
        <v>107</v>
      </c>
      <c r="C73" s="64" t="s">
        <v>108</v>
      </c>
      <c r="D73" s="51" t="s">
        <v>12</v>
      </c>
      <c r="E73" s="51" t="s">
        <v>32</v>
      </c>
      <c r="F73" s="43">
        <v>4000</v>
      </c>
      <c r="G73" s="43">
        <v>1</v>
      </c>
      <c r="H73" s="50"/>
      <c r="I73" s="45">
        <f t="shared" si="8"/>
        <v>0</v>
      </c>
      <c r="J73" s="44">
        <f>SUM(G73*H73)</f>
        <v>0</v>
      </c>
      <c r="K73" s="46">
        <f>SUM(G73*I73)</f>
        <v>0</v>
      </c>
      <c r="L73" s="47" t="s">
        <v>197</v>
      </c>
      <c r="M73" s="52"/>
    </row>
    <row r="74" spans="1:13" s="21" customFormat="1" ht="25.15" customHeight="1" x14ac:dyDescent="0.25">
      <c r="A74" s="169">
        <v>29</v>
      </c>
      <c r="B74" s="168" t="s">
        <v>109</v>
      </c>
      <c r="C74" s="70" t="s">
        <v>239</v>
      </c>
      <c r="D74" s="51" t="s">
        <v>12</v>
      </c>
      <c r="E74" s="51" t="s">
        <v>32</v>
      </c>
      <c r="F74" s="43">
        <v>12000</v>
      </c>
      <c r="G74" s="43">
        <v>1</v>
      </c>
      <c r="H74" s="50"/>
      <c r="I74" s="45">
        <f t="shared" si="8"/>
        <v>0</v>
      </c>
      <c r="J74" s="44">
        <f>SUM(G74*H74)</f>
        <v>0</v>
      </c>
      <c r="K74" s="46">
        <f>SUM(G74*I74)</f>
        <v>0</v>
      </c>
      <c r="L74" s="47" t="s">
        <v>15</v>
      </c>
      <c r="M74" s="52"/>
    </row>
    <row r="75" spans="1:13" s="21" customFormat="1" ht="25.15" customHeight="1" x14ac:dyDescent="0.25">
      <c r="A75" s="169"/>
      <c r="B75" s="168"/>
      <c r="C75" s="62" t="s">
        <v>289</v>
      </c>
      <c r="D75" s="51" t="s">
        <v>12</v>
      </c>
      <c r="E75" s="51" t="s">
        <v>17</v>
      </c>
      <c r="F75" s="43">
        <v>12000</v>
      </c>
      <c r="G75" s="43">
        <v>1</v>
      </c>
      <c r="H75" s="50"/>
      <c r="I75" s="45">
        <f t="shared" si="8"/>
        <v>0</v>
      </c>
      <c r="J75" s="44">
        <f>SUM(G75*H75)</f>
        <v>0</v>
      </c>
      <c r="K75" s="46">
        <f>SUM(G75*I75)</f>
        <v>0</v>
      </c>
      <c r="L75" s="47" t="s">
        <v>15</v>
      </c>
      <c r="M75" s="52"/>
    </row>
    <row r="76" spans="1:13" s="21" customFormat="1" ht="25.15" customHeight="1" x14ac:dyDescent="0.25">
      <c r="A76" s="169"/>
      <c r="B76" s="168"/>
      <c r="C76" s="62" t="s">
        <v>290</v>
      </c>
      <c r="D76" s="51" t="s">
        <v>12</v>
      </c>
      <c r="E76" s="51" t="s">
        <v>19</v>
      </c>
      <c r="F76" s="43">
        <v>12000</v>
      </c>
      <c r="G76" s="43">
        <v>1</v>
      </c>
      <c r="H76" s="50"/>
      <c r="I76" s="45">
        <f t="shared" si="8"/>
        <v>0</v>
      </c>
      <c r="J76" s="44">
        <f>SUM(G76*H76)</f>
        <v>0</v>
      </c>
      <c r="K76" s="46">
        <f>SUM(G76*I76)</f>
        <v>0</v>
      </c>
      <c r="L76" s="47" t="s">
        <v>15</v>
      </c>
      <c r="M76" s="52"/>
    </row>
    <row r="77" spans="1:13" s="21" customFormat="1" ht="25.15" customHeight="1" x14ac:dyDescent="0.25">
      <c r="A77" s="169"/>
      <c r="B77" s="168"/>
      <c r="C77" s="62" t="s">
        <v>110</v>
      </c>
      <c r="D77" s="51" t="s">
        <v>12</v>
      </c>
      <c r="E77" s="43" t="s">
        <v>21</v>
      </c>
      <c r="F77" s="43">
        <v>12000</v>
      </c>
      <c r="G77" s="43">
        <v>1</v>
      </c>
      <c r="H77" s="50"/>
      <c r="I77" s="45">
        <f t="shared" si="8"/>
        <v>0</v>
      </c>
      <c r="J77" s="44">
        <f>SUM(G77*H77)</f>
        <v>0</v>
      </c>
      <c r="K77" s="46">
        <f>SUM(G77*I77)</f>
        <v>0</v>
      </c>
      <c r="L77" s="47" t="s">
        <v>15</v>
      </c>
      <c r="M77" s="52"/>
    </row>
    <row r="78" spans="1:13" s="21" customFormat="1" ht="25.15" customHeight="1" x14ac:dyDescent="0.25">
      <c r="A78" s="167">
        <v>30</v>
      </c>
      <c r="B78" s="183" t="s">
        <v>111</v>
      </c>
      <c r="C78" s="71" t="s">
        <v>112</v>
      </c>
      <c r="D78" s="51" t="s">
        <v>12</v>
      </c>
      <c r="E78" s="51" t="s">
        <v>75</v>
      </c>
      <c r="F78" s="72" t="s">
        <v>113</v>
      </c>
      <c r="G78" s="43">
        <v>1</v>
      </c>
      <c r="H78" s="50"/>
      <c r="I78" s="45">
        <f t="shared" si="8"/>
        <v>0</v>
      </c>
      <c r="J78" s="44">
        <f>SUM(G78*H78)</f>
        <v>0</v>
      </c>
      <c r="K78" s="46">
        <f>SUM(G78*I78)</f>
        <v>0</v>
      </c>
      <c r="L78" s="47" t="s">
        <v>197</v>
      </c>
      <c r="M78" s="52"/>
    </row>
    <row r="79" spans="1:13" s="21" customFormat="1" ht="25.15" customHeight="1" x14ac:dyDescent="0.25">
      <c r="A79" s="167"/>
      <c r="B79" s="170"/>
      <c r="C79" s="49" t="s">
        <v>114</v>
      </c>
      <c r="D79" s="43" t="s">
        <v>12</v>
      </c>
      <c r="E79" s="43" t="s">
        <v>17</v>
      </c>
      <c r="F79" s="43">
        <v>1300</v>
      </c>
      <c r="G79" s="43">
        <v>1</v>
      </c>
      <c r="H79" s="50"/>
      <c r="I79" s="45">
        <f t="shared" si="8"/>
        <v>0</v>
      </c>
      <c r="J79" s="44">
        <f>SUM(G79*H79)</f>
        <v>0</v>
      </c>
      <c r="K79" s="46">
        <f>SUM(G79*I79)</f>
        <v>0</v>
      </c>
      <c r="L79" s="47" t="s">
        <v>197</v>
      </c>
      <c r="M79" s="52"/>
    </row>
    <row r="80" spans="1:13" s="21" customFormat="1" ht="25.15" customHeight="1" x14ac:dyDescent="0.25">
      <c r="A80" s="167"/>
      <c r="B80" s="170"/>
      <c r="C80" s="49" t="s">
        <v>115</v>
      </c>
      <c r="D80" s="43" t="s">
        <v>12</v>
      </c>
      <c r="E80" s="43" t="s">
        <v>19</v>
      </c>
      <c r="F80" s="43">
        <v>1300</v>
      </c>
      <c r="G80" s="43">
        <v>1</v>
      </c>
      <c r="H80" s="50"/>
      <c r="I80" s="45">
        <f t="shared" si="8"/>
        <v>0</v>
      </c>
      <c r="J80" s="44">
        <f>SUM(G80*H80)</f>
        <v>0</v>
      </c>
      <c r="K80" s="46">
        <f>SUM(G80*I80)</f>
        <v>0</v>
      </c>
      <c r="L80" s="47" t="s">
        <v>197</v>
      </c>
      <c r="M80" s="52"/>
    </row>
    <row r="81" spans="1:13" s="21" customFormat="1" ht="25.15" customHeight="1" x14ac:dyDescent="0.25">
      <c r="A81" s="167"/>
      <c r="B81" s="170"/>
      <c r="C81" s="49" t="s">
        <v>116</v>
      </c>
      <c r="D81" s="43" t="s">
        <v>12</v>
      </c>
      <c r="E81" s="43" t="s">
        <v>21</v>
      </c>
      <c r="F81" s="43">
        <v>1300</v>
      </c>
      <c r="G81" s="43">
        <v>1</v>
      </c>
      <c r="H81" s="50"/>
      <c r="I81" s="45">
        <f t="shared" si="8"/>
        <v>0</v>
      </c>
      <c r="J81" s="44">
        <f>SUM(G81*H81)</f>
        <v>0</v>
      </c>
      <c r="K81" s="46">
        <f>SUM(G81*I81)</f>
        <v>0</v>
      </c>
      <c r="L81" s="47" t="s">
        <v>197</v>
      </c>
      <c r="M81" s="52"/>
    </row>
    <row r="82" spans="1:13" s="21" customFormat="1" ht="25.15" customHeight="1" x14ac:dyDescent="0.25">
      <c r="A82" s="169">
        <v>31</v>
      </c>
      <c r="B82" s="168" t="s">
        <v>117</v>
      </c>
      <c r="C82" s="62" t="s">
        <v>240</v>
      </c>
      <c r="D82" s="51" t="s">
        <v>12</v>
      </c>
      <c r="E82" s="51" t="s">
        <v>13</v>
      </c>
      <c r="F82" s="43">
        <v>10500</v>
      </c>
      <c r="G82" s="43">
        <v>1</v>
      </c>
      <c r="H82" s="50"/>
      <c r="I82" s="45">
        <f t="shared" si="8"/>
        <v>0</v>
      </c>
      <c r="J82" s="44">
        <f>SUM(G82*H82)</f>
        <v>0</v>
      </c>
      <c r="K82" s="46">
        <f>SUM(G82*I82)</f>
        <v>0</v>
      </c>
      <c r="L82" s="47" t="s">
        <v>197</v>
      </c>
      <c r="M82" s="52"/>
    </row>
    <row r="83" spans="1:13" s="21" customFormat="1" ht="25.15" customHeight="1" x14ac:dyDescent="0.25">
      <c r="A83" s="169"/>
      <c r="B83" s="168"/>
      <c r="C83" s="62" t="s">
        <v>291</v>
      </c>
      <c r="D83" s="51" t="s">
        <v>12</v>
      </c>
      <c r="E83" s="51" t="s">
        <v>17</v>
      </c>
      <c r="F83" s="43">
        <v>7000</v>
      </c>
      <c r="G83" s="43">
        <v>1</v>
      </c>
      <c r="H83" s="50"/>
      <c r="I83" s="45">
        <f t="shared" si="8"/>
        <v>0</v>
      </c>
      <c r="J83" s="44">
        <f>SUM(G83*H83)</f>
        <v>0</v>
      </c>
      <c r="K83" s="46">
        <f>SUM(G83*I83)</f>
        <v>0</v>
      </c>
      <c r="L83" s="47" t="s">
        <v>197</v>
      </c>
      <c r="M83" s="52"/>
    </row>
    <row r="84" spans="1:13" s="21" customFormat="1" ht="25.15" customHeight="1" x14ac:dyDescent="0.25">
      <c r="A84" s="169"/>
      <c r="B84" s="168"/>
      <c r="C84" s="62" t="s">
        <v>292</v>
      </c>
      <c r="D84" s="51" t="s">
        <v>12</v>
      </c>
      <c r="E84" s="51" t="s">
        <v>19</v>
      </c>
      <c r="F84" s="43">
        <v>7000</v>
      </c>
      <c r="G84" s="43">
        <v>1</v>
      </c>
      <c r="H84" s="50"/>
      <c r="I84" s="45">
        <f t="shared" si="8"/>
        <v>0</v>
      </c>
      <c r="J84" s="44">
        <f>SUM(G84*H84)</f>
        <v>0</v>
      </c>
      <c r="K84" s="46">
        <f>SUM(G84*I84)</f>
        <v>0</v>
      </c>
      <c r="L84" s="47" t="s">
        <v>197</v>
      </c>
      <c r="M84" s="52"/>
    </row>
    <row r="85" spans="1:13" s="21" customFormat="1" ht="25.15" customHeight="1" x14ac:dyDescent="0.25">
      <c r="A85" s="169"/>
      <c r="B85" s="168"/>
      <c r="C85" s="62" t="s">
        <v>293</v>
      </c>
      <c r="D85" s="51" t="s">
        <v>12</v>
      </c>
      <c r="E85" s="51" t="s">
        <v>21</v>
      </c>
      <c r="F85" s="43">
        <v>7000</v>
      </c>
      <c r="G85" s="43">
        <v>1</v>
      </c>
      <c r="H85" s="50"/>
      <c r="I85" s="45">
        <f t="shared" si="8"/>
        <v>0</v>
      </c>
      <c r="J85" s="44">
        <f>SUM(G85*H85)</f>
        <v>0</v>
      </c>
      <c r="K85" s="46">
        <f>SUM(G85*I85)</f>
        <v>0</v>
      </c>
      <c r="L85" s="47" t="s">
        <v>197</v>
      </c>
      <c r="M85" s="52"/>
    </row>
    <row r="86" spans="1:13" s="21" customFormat="1" ht="25.15" customHeight="1" x14ac:dyDescent="0.25">
      <c r="A86" s="169">
        <f>+A82+1</f>
        <v>32</v>
      </c>
      <c r="B86" s="174" t="s">
        <v>118</v>
      </c>
      <c r="C86" s="49" t="s">
        <v>119</v>
      </c>
      <c r="D86" s="51" t="s">
        <v>12</v>
      </c>
      <c r="E86" s="51" t="s">
        <v>34</v>
      </c>
      <c r="F86" s="43">
        <v>30000</v>
      </c>
      <c r="G86" s="43">
        <v>1</v>
      </c>
      <c r="H86" s="50"/>
      <c r="I86" s="45">
        <f t="shared" si="8"/>
        <v>0</v>
      </c>
      <c r="J86" s="44">
        <f>SUM(G86*H86)</f>
        <v>0</v>
      </c>
      <c r="K86" s="46">
        <f>SUM(G86*I86)</f>
        <v>0</v>
      </c>
      <c r="L86" s="47" t="s">
        <v>15</v>
      </c>
      <c r="M86" s="52"/>
    </row>
    <row r="87" spans="1:13" s="21" customFormat="1" ht="25.15" customHeight="1" x14ac:dyDescent="0.25">
      <c r="A87" s="169"/>
      <c r="B87" s="170"/>
      <c r="C87" s="49" t="s">
        <v>120</v>
      </c>
      <c r="D87" s="51" t="s">
        <v>12</v>
      </c>
      <c r="E87" s="51" t="s">
        <v>21</v>
      </c>
      <c r="F87" s="43">
        <v>20000</v>
      </c>
      <c r="G87" s="43">
        <v>1</v>
      </c>
      <c r="H87" s="50"/>
      <c r="I87" s="45">
        <f t="shared" si="8"/>
        <v>0</v>
      </c>
      <c r="J87" s="44">
        <f>SUM(G87*H87)</f>
        <v>0</v>
      </c>
      <c r="K87" s="46">
        <f>SUM(G87*I87)</f>
        <v>0</v>
      </c>
      <c r="L87" s="47" t="s">
        <v>15</v>
      </c>
      <c r="M87" s="52"/>
    </row>
    <row r="88" spans="1:13" s="21" customFormat="1" ht="25.15" customHeight="1" x14ac:dyDescent="0.25">
      <c r="A88" s="169"/>
      <c r="B88" s="170"/>
      <c r="C88" s="49" t="s">
        <v>121</v>
      </c>
      <c r="D88" s="51" t="s">
        <v>12</v>
      </c>
      <c r="E88" s="51" t="s">
        <v>17</v>
      </c>
      <c r="F88" s="43">
        <v>20000</v>
      </c>
      <c r="G88" s="43">
        <v>1</v>
      </c>
      <c r="H88" s="50"/>
      <c r="I88" s="45">
        <f t="shared" si="8"/>
        <v>0</v>
      </c>
      <c r="J88" s="44">
        <f>SUM(G88*H88)</f>
        <v>0</v>
      </c>
      <c r="K88" s="46">
        <f>SUM(G88*I88)</f>
        <v>0</v>
      </c>
      <c r="L88" s="47" t="s">
        <v>15</v>
      </c>
      <c r="M88" s="52"/>
    </row>
    <row r="89" spans="1:13" s="21" customFormat="1" ht="25.15" customHeight="1" x14ac:dyDescent="0.25">
      <c r="A89" s="169"/>
      <c r="B89" s="170"/>
      <c r="C89" s="49" t="s">
        <v>122</v>
      </c>
      <c r="D89" s="51" t="s">
        <v>12</v>
      </c>
      <c r="E89" s="51" t="s">
        <v>19</v>
      </c>
      <c r="F89" s="43">
        <v>20000</v>
      </c>
      <c r="G89" s="43">
        <v>1</v>
      </c>
      <c r="H89" s="50"/>
      <c r="I89" s="45">
        <f t="shared" si="8"/>
        <v>0</v>
      </c>
      <c r="J89" s="44">
        <f>SUM(G89*H89)</f>
        <v>0</v>
      </c>
      <c r="K89" s="46">
        <f>SUM(G89*I89)</f>
        <v>0</v>
      </c>
      <c r="L89" s="47" t="s">
        <v>15</v>
      </c>
      <c r="M89" s="52"/>
    </row>
    <row r="90" spans="1:13" s="21" customFormat="1" ht="25.15" customHeight="1" x14ac:dyDescent="0.25">
      <c r="A90" s="169">
        <f>+A86+1</f>
        <v>33</v>
      </c>
      <c r="B90" s="174" t="s">
        <v>123</v>
      </c>
      <c r="C90" s="42" t="s">
        <v>125</v>
      </c>
      <c r="D90" s="43" t="s">
        <v>12</v>
      </c>
      <c r="E90" s="43" t="s">
        <v>13</v>
      </c>
      <c r="F90" s="58" t="s">
        <v>126</v>
      </c>
      <c r="G90" s="43">
        <v>1</v>
      </c>
      <c r="H90" s="50"/>
      <c r="I90" s="45">
        <f t="shared" si="8"/>
        <v>0</v>
      </c>
      <c r="J90" s="44">
        <f>SUM(G90*H90)</f>
        <v>0</v>
      </c>
      <c r="K90" s="46">
        <f>SUM(G90*I90)</f>
        <v>0</v>
      </c>
      <c r="L90" s="47" t="s">
        <v>197</v>
      </c>
      <c r="M90" s="52"/>
    </row>
    <row r="91" spans="1:13" s="21" customFormat="1" ht="25.15" customHeight="1" x14ac:dyDescent="0.25">
      <c r="A91" s="169"/>
      <c r="B91" s="170"/>
      <c r="C91" s="42" t="s">
        <v>127</v>
      </c>
      <c r="D91" s="43" t="s">
        <v>12</v>
      </c>
      <c r="E91" s="43" t="s">
        <v>17</v>
      </c>
      <c r="F91" s="58" t="s">
        <v>80</v>
      </c>
      <c r="G91" s="43">
        <v>1</v>
      </c>
      <c r="H91" s="50"/>
      <c r="I91" s="45">
        <f t="shared" si="8"/>
        <v>0</v>
      </c>
      <c r="J91" s="44">
        <f>SUM(G91*H91)</f>
        <v>0</v>
      </c>
      <c r="K91" s="46">
        <f>SUM(G91*I91)</f>
        <v>0</v>
      </c>
      <c r="L91" s="47" t="s">
        <v>197</v>
      </c>
      <c r="M91" s="52"/>
    </row>
    <row r="92" spans="1:13" s="21" customFormat="1" ht="25.15" customHeight="1" x14ac:dyDescent="0.25">
      <c r="A92" s="169"/>
      <c r="B92" s="170"/>
      <c r="C92" s="42" t="s">
        <v>79</v>
      </c>
      <c r="D92" s="43" t="s">
        <v>12</v>
      </c>
      <c r="E92" s="43" t="s">
        <v>19</v>
      </c>
      <c r="F92" s="58" t="s">
        <v>80</v>
      </c>
      <c r="G92" s="43">
        <v>1</v>
      </c>
      <c r="H92" s="50"/>
      <c r="I92" s="45">
        <f t="shared" si="8"/>
        <v>0</v>
      </c>
      <c r="J92" s="44">
        <f>SUM(G92*H92)</f>
        <v>0</v>
      </c>
      <c r="K92" s="46">
        <f>SUM(G92*I92)</f>
        <v>0</v>
      </c>
      <c r="L92" s="47" t="s">
        <v>197</v>
      </c>
      <c r="M92" s="48"/>
    </row>
    <row r="93" spans="1:13" s="21" customFormat="1" ht="25.15" customHeight="1" x14ac:dyDescent="0.25">
      <c r="A93" s="169"/>
      <c r="B93" s="170"/>
      <c r="C93" s="42" t="s">
        <v>81</v>
      </c>
      <c r="D93" s="43" t="s">
        <v>12</v>
      </c>
      <c r="E93" s="43" t="s">
        <v>21</v>
      </c>
      <c r="F93" s="58" t="s">
        <v>80</v>
      </c>
      <c r="G93" s="43">
        <v>1</v>
      </c>
      <c r="H93" s="50"/>
      <c r="I93" s="45">
        <f t="shared" si="8"/>
        <v>0</v>
      </c>
      <c r="J93" s="44">
        <f>SUM(G93*H93)</f>
        <v>0</v>
      </c>
      <c r="K93" s="46">
        <f>SUM(G93*I93)</f>
        <v>0</v>
      </c>
      <c r="L93" s="47" t="s">
        <v>197</v>
      </c>
      <c r="M93" s="48"/>
    </row>
    <row r="94" spans="1:13" s="21" customFormat="1" ht="25.15" customHeight="1" x14ac:dyDescent="0.25">
      <c r="A94" s="169">
        <f>+A90+1</f>
        <v>34</v>
      </c>
      <c r="B94" s="184" t="s">
        <v>128</v>
      </c>
      <c r="C94" s="62" t="s">
        <v>241</v>
      </c>
      <c r="D94" s="51" t="s">
        <v>12</v>
      </c>
      <c r="E94" s="51" t="s">
        <v>34</v>
      </c>
      <c r="F94" s="43">
        <v>4000</v>
      </c>
      <c r="G94" s="43">
        <v>1</v>
      </c>
      <c r="H94" s="44"/>
      <c r="I94" s="45">
        <f t="shared" si="8"/>
        <v>0</v>
      </c>
      <c r="J94" s="44">
        <f>SUM(G94*H94)</f>
        <v>0</v>
      </c>
      <c r="K94" s="46">
        <f>SUM(G94*I94)</f>
        <v>0</v>
      </c>
      <c r="L94" s="47" t="s">
        <v>197</v>
      </c>
      <c r="M94" s="48"/>
    </row>
    <row r="95" spans="1:13" s="21" customFormat="1" ht="25.15" customHeight="1" x14ac:dyDescent="0.25">
      <c r="A95" s="169"/>
      <c r="B95" s="168"/>
      <c r="C95" s="62" t="s">
        <v>242</v>
      </c>
      <c r="D95" s="51" t="s">
        <v>12</v>
      </c>
      <c r="E95" s="51" t="s">
        <v>17</v>
      </c>
      <c r="F95" s="43">
        <v>2600</v>
      </c>
      <c r="G95" s="43">
        <v>1</v>
      </c>
      <c r="H95" s="44"/>
      <c r="I95" s="45">
        <f t="shared" si="8"/>
        <v>0</v>
      </c>
      <c r="J95" s="44">
        <f>SUM(G95*H95)</f>
        <v>0</v>
      </c>
      <c r="K95" s="46">
        <f>SUM(G95*I95)</f>
        <v>0</v>
      </c>
      <c r="L95" s="47" t="s">
        <v>197</v>
      </c>
      <c r="M95" s="48"/>
    </row>
    <row r="96" spans="1:13" s="21" customFormat="1" ht="25.15" customHeight="1" x14ac:dyDescent="0.25">
      <c r="A96" s="169"/>
      <c r="B96" s="168"/>
      <c r="C96" s="62" t="s">
        <v>243</v>
      </c>
      <c r="D96" s="51" t="s">
        <v>12</v>
      </c>
      <c r="E96" s="51" t="s">
        <v>19</v>
      </c>
      <c r="F96" s="43">
        <v>2600</v>
      </c>
      <c r="G96" s="43">
        <v>1</v>
      </c>
      <c r="H96" s="44"/>
      <c r="I96" s="45">
        <f t="shared" si="8"/>
        <v>0</v>
      </c>
      <c r="J96" s="44">
        <f>SUM(G96*H96)</f>
        <v>0</v>
      </c>
      <c r="K96" s="46">
        <f>SUM(G96*I96)</f>
        <v>0</v>
      </c>
      <c r="L96" s="47" t="s">
        <v>197</v>
      </c>
      <c r="M96" s="48"/>
    </row>
    <row r="97" spans="1:13" s="21" customFormat="1" ht="25.15" customHeight="1" x14ac:dyDescent="0.25">
      <c r="A97" s="169"/>
      <c r="B97" s="168"/>
      <c r="C97" s="62" t="s">
        <v>244</v>
      </c>
      <c r="D97" s="51" t="s">
        <v>12</v>
      </c>
      <c r="E97" s="51" t="s">
        <v>21</v>
      </c>
      <c r="F97" s="43">
        <v>2600</v>
      </c>
      <c r="G97" s="43">
        <v>1</v>
      </c>
      <c r="H97" s="44"/>
      <c r="I97" s="45">
        <f t="shared" si="8"/>
        <v>0</v>
      </c>
      <c r="J97" s="44">
        <f>SUM(G97*H97)</f>
        <v>0</v>
      </c>
      <c r="K97" s="46">
        <f>SUM(G97*I97)</f>
        <v>0</v>
      </c>
      <c r="L97" s="47" t="s">
        <v>197</v>
      </c>
      <c r="M97" s="48"/>
    </row>
    <row r="98" spans="1:13" s="21" customFormat="1" ht="30" customHeight="1" x14ac:dyDescent="0.25">
      <c r="A98" s="85">
        <v>35</v>
      </c>
      <c r="B98" s="149" t="s">
        <v>129</v>
      </c>
      <c r="C98" s="62" t="s">
        <v>184</v>
      </c>
      <c r="D98" s="51" t="s">
        <v>12</v>
      </c>
      <c r="E98" s="51" t="s">
        <v>13</v>
      </c>
      <c r="F98" s="43">
        <v>24000</v>
      </c>
      <c r="G98" s="43">
        <v>1</v>
      </c>
      <c r="H98" s="44"/>
      <c r="I98" s="45">
        <f t="shared" si="8"/>
        <v>0</v>
      </c>
      <c r="J98" s="44">
        <f>SUM(G98*H98)</f>
        <v>0</v>
      </c>
      <c r="K98" s="46">
        <f>SUM(G98*I98)</f>
        <v>0</v>
      </c>
      <c r="L98" s="47" t="s">
        <v>197</v>
      </c>
      <c r="M98" s="48"/>
    </row>
    <row r="99" spans="1:13" s="21" customFormat="1" ht="25.15" customHeight="1" x14ac:dyDescent="0.25">
      <c r="A99" s="85">
        <v>36</v>
      </c>
      <c r="B99" s="140" t="s">
        <v>132</v>
      </c>
      <c r="C99" s="42" t="s">
        <v>133</v>
      </c>
      <c r="D99" s="51" t="s">
        <v>12</v>
      </c>
      <c r="E99" s="51" t="s">
        <v>19</v>
      </c>
      <c r="F99" s="43">
        <v>12000</v>
      </c>
      <c r="G99" s="43">
        <v>1</v>
      </c>
      <c r="H99" s="44"/>
      <c r="I99" s="45">
        <f t="shared" si="8"/>
        <v>0</v>
      </c>
      <c r="J99" s="44">
        <f>SUM(G99*H99)</f>
        <v>0</v>
      </c>
      <c r="K99" s="46">
        <f>SUM(G99*I99)</f>
        <v>0</v>
      </c>
      <c r="L99" s="47" t="s">
        <v>15</v>
      </c>
      <c r="M99" s="48"/>
    </row>
    <row r="100" spans="1:13" s="21" customFormat="1" ht="25.15" customHeight="1" x14ac:dyDescent="0.25">
      <c r="A100" s="84">
        <v>37</v>
      </c>
      <c r="B100" s="140" t="s">
        <v>134</v>
      </c>
      <c r="C100" s="42" t="s">
        <v>135</v>
      </c>
      <c r="D100" s="51" t="s">
        <v>12</v>
      </c>
      <c r="E100" s="51" t="s">
        <v>13</v>
      </c>
      <c r="F100" s="43">
        <v>12000</v>
      </c>
      <c r="G100" s="43">
        <v>1</v>
      </c>
      <c r="H100" s="44"/>
      <c r="I100" s="45">
        <f t="shared" si="8"/>
        <v>0</v>
      </c>
      <c r="J100" s="44">
        <f>SUM(G100*H100)</f>
        <v>0</v>
      </c>
      <c r="K100" s="46">
        <f>SUM(G100*I100)</f>
        <v>0</v>
      </c>
      <c r="L100" s="47" t="s">
        <v>197</v>
      </c>
      <c r="M100" s="48"/>
    </row>
    <row r="101" spans="1:13" s="21" customFormat="1" ht="25.15" customHeight="1" x14ac:dyDescent="0.25">
      <c r="A101" s="169">
        <f>+A100+1</f>
        <v>38</v>
      </c>
      <c r="B101" s="168" t="s">
        <v>130</v>
      </c>
      <c r="C101" s="63" t="s">
        <v>194</v>
      </c>
      <c r="D101" s="51" t="s">
        <v>12</v>
      </c>
      <c r="E101" s="51" t="s">
        <v>21</v>
      </c>
      <c r="F101" s="43">
        <v>2600</v>
      </c>
      <c r="G101" s="43">
        <v>1</v>
      </c>
      <c r="H101" s="44"/>
      <c r="I101" s="45">
        <f t="shared" si="8"/>
        <v>0</v>
      </c>
      <c r="J101" s="44">
        <f>SUM(G101*H101)</f>
        <v>0</v>
      </c>
      <c r="K101" s="46">
        <f>SUM(G101*I101)</f>
        <v>0</v>
      </c>
      <c r="L101" s="47" t="s">
        <v>197</v>
      </c>
      <c r="M101" s="48"/>
    </row>
    <row r="102" spans="1:13" s="21" customFormat="1" ht="25.15" customHeight="1" x14ac:dyDescent="0.25">
      <c r="A102" s="169"/>
      <c r="B102" s="168"/>
      <c r="C102" s="63" t="s">
        <v>189</v>
      </c>
      <c r="D102" s="51" t="s">
        <v>12</v>
      </c>
      <c r="E102" s="51" t="s">
        <v>19</v>
      </c>
      <c r="F102" s="43">
        <v>2600</v>
      </c>
      <c r="G102" s="43">
        <v>1</v>
      </c>
      <c r="H102" s="44"/>
      <c r="I102" s="45">
        <f t="shared" si="8"/>
        <v>0</v>
      </c>
      <c r="J102" s="44">
        <f>SUM(G102*H102)</f>
        <v>0</v>
      </c>
      <c r="K102" s="46">
        <f>SUM(G102*I102)</f>
        <v>0</v>
      </c>
      <c r="L102" s="47" t="s">
        <v>197</v>
      </c>
      <c r="M102" s="48"/>
    </row>
    <row r="103" spans="1:13" s="21" customFormat="1" ht="25.15" customHeight="1" x14ac:dyDescent="0.25">
      <c r="A103" s="169"/>
      <c r="B103" s="168"/>
      <c r="C103" s="63" t="s">
        <v>245</v>
      </c>
      <c r="D103" s="51" t="s">
        <v>12</v>
      </c>
      <c r="E103" s="51" t="s">
        <v>13</v>
      </c>
      <c r="F103" s="43">
        <v>4000</v>
      </c>
      <c r="G103" s="43">
        <v>1</v>
      </c>
      <c r="H103" s="44"/>
      <c r="I103" s="45">
        <f t="shared" si="8"/>
        <v>0</v>
      </c>
      <c r="J103" s="44">
        <f>SUM(G103*H103)</f>
        <v>0</v>
      </c>
      <c r="K103" s="46">
        <f>SUM(G103*I103)</f>
        <v>0</v>
      </c>
      <c r="L103" s="47" t="s">
        <v>197</v>
      </c>
      <c r="M103" s="48"/>
    </row>
    <row r="104" spans="1:13" s="21" customFormat="1" ht="25.15" customHeight="1" x14ac:dyDescent="0.25">
      <c r="A104" s="169"/>
      <c r="B104" s="168"/>
      <c r="C104" s="63" t="s">
        <v>188</v>
      </c>
      <c r="D104" s="51" t="s">
        <v>12</v>
      </c>
      <c r="E104" s="43" t="s">
        <v>17</v>
      </c>
      <c r="F104" s="43">
        <v>2600</v>
      </c>
      <c r="G104" s="43">
        <v>1</v>
      </c>
      <c r="H104" s="44"/>
      <c r="I104" s="45">
        <f t="shared" si="8"/>
        <v>0</v>
      </c>
      <c r="J104" s="44">
        <f>SUM(G104*H104)</f>
        <v>0</v>
      </c>
      <c r="K104" s="46">
        <f>SUM(G104*I104)</f>
        <v>0</v>
      </c>
      <c r="L104" s="47" t="s">
        <v>197</v>
      </c>
      <c r="M104" s="48"/>
    </row>
    <row r="105" spans="1:13" s="21" customFormat="1" ht="25.15" customHeight="1" x14ac:dyDescent="0.25">
      <c r="A105" s="169">
        <f t="shared" ref="A105" si="9">+A101+1</f>
        <v>39</v>
      </c>
      <c r="B105" s="180" t="s">
        <v>131</v>
      </c>
      <c r="C105" s="55" t="s">
        <v>185</v>
      </c>
      <c r="D105" s="51" t="s">
        <v>12</v>
      </c>
      <c r="E105" s="51" t="s">
        <v>21</v>
      </c>
      <c r="F105" s="43">
        <v>1300</v>
      </c>
      <c r="G105" s="43">
        <v>1</v>
      </c>
      <c r="H105" s="50"/>
      <c r="I105" s="45">
        <f t="shared" si="8"/>
        <v>0</v>
      </c>
      <c r="J105" s="44">
        <f>SUM(G105*H105)</f>
        <v>0</v>
      </c>
      <c r="K105" s="46">
        <f>SUM(G105*I105)</f>
        <v>0</v>
      </c>
      <c r="L105" s="47" t="s">
        <v>197</v>
      </c>
      <c r="M105" s="48"/>
    </row>
    <row r="106" spans="1:13" s="21" customFormat="1" ht="25.15" customHeight="1" x14ac:dyDescent="0.25">
      <c r="A106" s="169"/>
      <c r="B106" s="170"/>
      <c r="C106" s="55" t="s">
        <v>193</v>
      </c>
      <c r="D106" s="51" t="s">
        <v>12</v>
      </c>
      <c r="E106" s="51" t="s">
        <v>19</v>
      </c>
      <c r="F106" s="43">
        <v>1300</v>
      </c>
      <c r="G106" s="43">
        <v>1</v>
      </c>
      <c r="H106" s="50"/>
      <c r="I106" s="45">
        <f t="shared" si="8"/>
        <v>0</v>
      </c>
      <c r="J106" s="44">
        <f>SUM(G106*H106)</f>
        <v>0</v>
      </c>
      <c r="K106" s="46">
        <f>SUM(G106*I106)</f>
        <v>0</v>
      </c>
      <c r="L106" s="47" t="s">
        <v>197</v>
      </c>
      <c r="M106" s="48"/>
    </row>
    <row r="107" spans="1:13" s="21" customFormat="1" ht="25.15" customHeight="1" x14ac:dyDescent="0.25">
      <c r="A107" s="169"/>
      <c r="B107" s="170"/>
      <c r="C107" s="55" t="s">
        <v>187</v>
      </c>
      <c r="D107" s="51" t="s">
        <v>12</v>
      </c>
      <c r="E107" s="51" t="s">
        <v>17</v>
      </c>
      <c r="F107" s="43">
        <v>1300</v>
      </c>
      <c r="G107" s="43">
        <v>1</v>
      </c>
      <c r="H107" s="50"/>
      <c r="I107" s="45">
        <f t="shared" si="8"/>
        <v>0</v>
      </c>
      <c r="J107" s="44">
        <f>SUM(G107*H107)</f>
        <v>0</v>
      </c>
      <c r="K107" s="46">
        <f>SUM(G107*I107)</f>
        <v>0</v>
      </c>
      <c r="L107" s="47" t="s">
        <v>197</v>
      </c>
      <c r="M107" s="48"/>
    </row>
    <row r="108" spans="1:13" s="21" customFormat="1" ht="25.15" customHeight="1" x14ac:dyDescent="0.25">
      <c r="A108" s="169"/>
      <c r="B108" s="170"/>
      <c r="C108" s="55" t="s">
        <v>186</v>
      </c>
      <c r="D108" s="51" t="s">
        <v>12</v>
      </c>
      <c r="E108" s="51" t="s">
        <v>32</v>
      </c>
      <c r="F108" s="43">
        <v>2000</v>
      </c>
      <c r="G108" s="43">
        <v>1</v>
      </c>
      <c r="H108" s="50"/>
      <c r="I108" s="45">
        <f t="shared" si="8"/>
        <v>0</v>
      </c>
      <c r="J108" s="44">
        <f>SUM(G108*H108)</f>
        <v>0</v>
      </c>
      <c r="K108" s="46">
        <f>SUM(G108*I108)</f>
        <v>0</v>
      </c>
      <c r="L108" s="47" t="s">
        <v>197</v>
      </c>
      <c r="M108" s="48"/>
    </row>
    <row r="109" spans="1:13" s="21" customFormat="1" ht="30" customHeight="1" x14ac:dyDescent="0.25">
      <c r="A109" s="84">
        <f t="shared" ref="A109" si="10">+A105+1</f>
        <v>40</v>
      </c>
      <c r="B109" s="149" t="s">
        <v>137</v>
      </c>
      <c r="C109" s="73" t="s">
        <v>190</v>
      </c>
      <c r="D109" s="51" t="s">
        <v>12</v>
      </c>
      <c r="E109" s="51" t="s">
        <v>43</v>
      </c>
      <c r="F109" s="43" t="s">
        <v>246</v>
      </c>
      <c r="G109" s="43">
        <v>1</v>
      </c>
      <c r="H109" s="50"/>
      <c r="I109" s="45">
        <f t="shared" si="8"/>
        <v>0</v>
      </c>
      <c r="J109" s="44">
        <f>SUM(G109*H109)</f>
        <v>0</v>
      </c>
      <c r="K109" s="46">
        <f>SUM(G109*I109)</f>
        <v>0</v>
      </c>
      <c r="L109" s="47" t="s">
        <v>197</v>
      </c>
      <c r="M109" s="48"/>
    </row>
    <row r="110" spans="1:13" s="21" customFormat="1" ht="25.15" customHeight="1" x14ac:dyDescent="0.25">
      <c r="A110" s="169">
        <v>41</v>
      </c>
      <c r="B110" s="174" t="s">
        <v>142</v>
      </c>
      <c r="C110" s="49" t="s">
        <v>143</v>
      </c>
      <c r="D110" s="51" t="s">
        <v>278</v>
      </c>
      <c r="E110" s="51" t="s">
        <v>21</v>
      </c>
      <c r="F110" s="43">
        <v>2000</v>
      </c>
      <c r="G110" s="43">
        <v>1</v>
      </c>
      <c r="H110" s="44"/>
      <c r="I110" s="45">
        <f t="shared" si="8"/>
        <v>0</v>
      </c>
      <c r="J110" s="44">
        <f>SUM(G110*H110)</f>
        <v>0</v>
      </c>
      <c r="K110" s="46">
        <f>SUM(G110*I110)</f>
        <v>0</v>
      </c>
      <c r="L110" s="47" t="s">
        <v>15</v>
      </c>
      <c r="M110" s="48"/>
    </row>
    <row r="111" spans="1:13" s="21" customFormat="1" ht="25.15" customHeight="1" x14ac:dyDescent="0.25">
      <c r="A111" s="169"/>
      <c r="B111" s="170"/>
      <c r="C111" s="49" t="s">
        <v>144</v>
      </c>
      <c r="D111" s="51" t="s">
        <v>278</v>
      </c>
      <c r="E111" s="51" t="s">
        <v>19</v>
      </c>
      <c r="F111" s="43">
        <v>2000</v>
      </c>
      <c r="G111" s="43">
        <v>1</v>
      </c>
      <c r="H111" s="44"/>
      <c r="I111" s="45">
        <f t="shared" si="8"/>
        <v>0</v>
      </c>
      <c r="J111" s="44">
        <f>SUM(G111*H111)</f>
        <v>0</v>
      </c>
      <c r="K111" s="46">
        <f>SUM(G111*I111)</f>
        <v>0</v>
      </c>
      <c r="L111" s="47" t="s">
        <v>15</v>
      </c>
      <c r="M111" s="48"/>
    </row>
    <row r="112" spans="1:13" s="21" customFormat="1" ht="25.15" customHeight="1" x14ac:dyDescent="0.25">
      <c r="A112" s="169"/>
      <c r="B112" s="170"/>
      <c r="C112" s="49" t="s">
        <v>145</v>
      </c>
      <c r="D112" s="51" t="s">
        <v>278</v>
      </c>
      <c r="E112" s="51" t="s">
        <v>146</v>
      </c>
      <c r="F112" s="43">
        <v>2000</v>
      </c>
      <c r="G112" s="43">
        <v>1</v>
      </c>
      <c r="H112" s="44"/>
      <c r="I112" s="45">
        <f t="shared" si="8"/>
        <v>0</v>
      </c>
      <c r="J112" s="44">
        <f>SUM(G112*H112)</f>
        <v>0</v>
      </c>
      <c r="K112" s="46">
        <f>SUM(G112*I112)</f>
        <v>0</v>
      </c>
      <c r="L112" s="47" t="s">
        <v>15</v>
      </c>
      <c r="M112" s="48"/>
    </row>
    <row r="113" spans="1:13" s="21" customFormat="1" ht="25.15" customHeight="1" x14ac:dyDescent="0.25">
      <c r="A113" s="169"/>
      <c r="B113" s="170"/>
      <c r="C113" s="99" t="s">
        <v>272</v>
      </c>
      <c r="D113" s="76" t="s">
        <v>278</v>
      </c>
      <c r="E113" s="76" t="s">
        <v>32</v>
      </c>
      <c r="F113" s="43">
        <v>2000</v>
      </c>
      <c r="G113" s="43">
        <v>1</v>
      </c>
      <c r="H113" s="44"/>
      <c r="I113" s="45">
        <f t="shared" ref="I113:I114" si="11">SUM(H113*1.21)</f>
        <v>0</v>
      </c>
      <c r="J113" s="44">
        <f>SUM(G113*H113)</f>
        <v>0</v>
      </c>
      <c r="K113" s="46">
        <f>SUM(G113*I113)</f>
        <v>0</v>
      </c>
      <c r="L113" s="47" t="s">
        <v>15</v>
      </c>
      <c r="M113" s="48"/>
    </row>
    <row r="114" spans="1:13" s="21" customFormat="1" ht="25.15" customHeight="1" x14ac:dyDescent="0.25">
      <c r="A114" s="169"/>
      <c r="B114" s="170"/>
      <c r="C114" s="99" t="s">
        <v>273</v>
      </c>
      <c r="D114" s="76" t="s">
        <v>278</v>
      </c>
      <c r="E114" s="76" t="s">
        <v>32</v>
      </c>
      <c r="F114" s="43">
        <v>2000</v>
      </c>
      <c r="G114" s="43">
        <v>1</v>
      </c>
      <c r="H114" s="44"/>
      <c r="I114" s="45">
        <f t="shared" si="11"/>
        <v>0</v>
      </c>
      <c r="J114" s="44">
        <f>SUM(G114*H114)</f>
        <v>0</v>
      </c>
      <c r="K114" s="46">
        <f>SUM(G114*I114)</f>
        <v>0</v>
      </c>
      <c r="L114" s="47" t="s">
        <v>15</v>
      </c>
      <c r="M114" s="48"/>
    </row>
    <row r="115" spans="1:13" s="21" customFormat="1" ht="25.15" customHeight="1" x14ac:dyDescent="0.25">
      <c r="A115" s="169"/>
      <c r="B115" s="170"/>
      <c r="C115" s="49" t="s">
        <v>147</v>
      </c>
      <c r="D115" s="51" t="s">
        <v>278</v>
      </c>
      <c r="E115" s="51" t="s">
        <v>32</v>
      </c>
      <c r="F115" s="43">
        <v>2000</v>
      </c>
      <c r="G115" s="43">
        <v>1</v>
      </c>
      <c r="H115" s="44"/>
      <c r="I115" s="45">
        <f t="shared" si="8"/>
        <v>0</v>
      </c>
      <c r="J115" s="44">
        <f>SUM(G115*H115)</f>
        <v>0</v>
      </c>
      <c r="K115" s="46">
        <f>SUM(G115*I115)</f>
        <v>0</v>
      </c>
      <c r="L115" s="47" t="s">
        <v>15</v>
      </c>
      <c r="M115" s="48"/>
    </row>
    <row r="116" spans="1:13" s="21" customFormat="1" ht="25.15" customHeight="1" x14ac:dyDescent="0.25">
      <c r="A116" s="85">
        <v>42</v>
      </c>
      <c r="B116" s="152" t="s">
        <v>148</v>
      </c>
      <c r="C116" s="62" t="s">
        <v>149</v>
      </c>
      <c r="D116" s="51" t="s">
        <v>12</v>
      </c>
      <c r="E116" s="51" t="s">
        <v>32</v>
      </c>
      <c r="F116" s="43" t="s">
        <v>247</v>
      </c>
      <c r="G116" s="43">
        <v>1</v>
      </c>
      <c r="H116" s="44"/>
      <c r="I116" s="45">
        <f t="shared" si="8"/>
        <v>0</v>
      </c>
      <c r="J116" s="44">
        <f>SUM(G116*H116)</f>
        <v>0</v>
      </c>
      <c r="K116" s="46">
        <f>SUM(G116*I116)</f>
        <v>0</v>
      </c>
      <c r="L116" s="47" t="s">
        <v>197</v>
      </c>
      <c r="M116" s="48"/>
    </row>
    <row r="117" spans="1:13" s="21" customFormat="1" ht="30" customHeight="1" x14ac:dyDescent="0.25">
      <c r="A117" s="85">
        <v>43</v>
      </c>
      <c r="B117" s="149" t="s">
        <v>150</v>
      </c>
      <c r="C117" s="62" t="s">
        <v>151</v>
      </c>
      <c r="D117" s="51" t="s">
        <v>12</v>
      </c>
      <c r="E117" s="51" t="s">
        <v>32</v>
      </c>
      <c r="F117" s="43" t="s">
        <v>248</v>
      </c>
      <c r="G117" s="43">
        <v>1</v>
      </c>
      <c r="H117" s="44"/>
      <c r="I117" s="45">
        <f t="shared" si="8"/>
        <v>0</v>
      </c>
      <c r="J117" s="44">
        <f>SUM(G117*H117)</f>
        <v>0</v>
      </c>
      <c r="K117" s="46">
        <f>SUM(G117*I117)</f>
        <v>0</v>
      </c>
      <c r="L117" s="47" t="s">
        <v>197</v>
      </c>
      <c r="M117" s="48"/>
    </row>
    <row r="118" spans="1:13" s="21" customFormat="1" ht="30" customHeight="1" x14ac:dyDescent="0.25">
      <c r="A118" s="85">
        <v>44</v>
      </c>
      <c r="B118" s="149" t="s">
        <v>152</v>
      </c>
      <c r="C118" s="62" t="s">
        <v>191</v>
      </c>
      <c r="D118" s="51" t="s">
        <v>12</v>
      </c>
      <c r="E118" s="51" t="s">
        <v>17</v>
      </c>
      <c r="F118" s="43">
        <v>1400</v>
      </c>
      <c r="G118" s="43">
        <v>1</v>
      </c>
      <c r="H118" s="44"/>
      <c r="I118" s="45">
        <f t="shared" si="8"/>
        <v>0</v>
      </c>
      <c r="J118" s="44">
        <f>SUM(G118*H118)</f>
        <v>0</v>
      </c>
      <c r="K118" s="46">
        <f>SUM(G118*I118)</f>
        <v>0</v>
      </c>
      <c r="L118" s="47" t="s">
        <v>197</v>
      </c>
      <c r="M118" s="48"/>
    </row>
    <row r="119" spans="1:13" s="21" customFormat="1" ht="25.15" customHeight="1" x14ac:dyDescent="0.25">
      <c r="A119" s="85">
        <v>45</v>
      </c>
      <c r="B119" s="149" t="s">
        <v>214</v>
      </c>
      <c r="C119" s="166">
        <v>885258</v>
      </c>
      <c r="D119" s="51" t="s">
        <v>12</v>
      </c>
      <c r="E119" s="51" t="s">
        <v>32</v>
      </c>
      <c r="F119" s="43">
        <v>8400</v>
      </c>
      <c r="G119" s="43">
        <v>1</v>
      </c>
      <c r="H119" s="44"/>
      <c r="I119" s="45">
        <f t="shared" si="8"/>
        <v>0</v>
      </c>
      <c r="J119" s="44">
        <f>SUM(G119*H119)</f>
        <v>0</v>
      </c>
      <c r="K119" s="46">
        <f>SUM(G119*I119)</f>
        <v>0</v>
      </c>
      <c r="L119" s="47" t="s">
        <v>15</v>
      </c>
      <c r="M119" s="48"/>
    </row>
    <row r="120" spans="1:13" s="21" customFormat="1" ht="25.15" customHeight="1" x14ac:dyDescent="0.25">
      <c r="A120" s="85">
        <v>46</v>
      </c>
      <c r="B120" s="149" t="s">
        <v>215</v>
      </c>
      <c r="C120" s="62" t="s">
        <v>216</v>
      </c>
      <c r="D120" s="51" t="s">
        <v>12</v>
      </c>
      <c r="E120" s="51" t="s">
        <v>32</v>
      </c>
      <c r="F120" s="43">
        <v>1600</v>
      </c>
      <c r="G120" s="43">
        <v>1</v>
      </c>
      <c r="H120" s="44"/>
      <c r="I120" s="45">
        <f t="shared" si="8"/>
        <v>0</v>
      </c>
      <c r="J120" s="44">
        <f>SUM(G120*H120)</f>
        <v>0</v>
      </c>
      <c r="K120" s="46">
        <f>SUM(G120*I120)</f>
        <v>0</v>
      </c>
      <c r="L120" s="47" t="s">
        <v>197</v>
      </c>
      <c r="M120" s="48"/>
    </row>
    <row r="121" spans="1:13" s="21" customFormat="1" ht="25.15" customHeight="1" x14ac:dyDescent="0.25">
      <c r="A121" s="85">
        <v>47</v>
      </c>
      <c r="B121" s="149" t="s">
        <v>217</v>
      </c>
      <c r="C121" s="166">
        <v>842015</v>
      </c>
      <c r="D121" s="51" t="s">
        <v>12</v>
      </c>
      <c r="E121" s="51" t="s">
        <v>32</v>
      </c>
      <c r="F121" s="43">
        <v>9000</v>
      </c>
      <c r="G121" s="43">
        <v>1</v>
      </c>
      <c r="H121" s="44"/>
      <c r="I121" s="45">
        <f t="shared" si="8"/>
        <v>0</v>
      </c>
      <c r="J121" s="44">
        <f>SUM(G121*H121)</f>
        <v>0</v>
      </c>
      <c r="K121" s="46">
        <f>SUM(G121*I121)</f>
        <v>0</v>
      </c>
      <c r="L121" s="47" t="s">
        <v>197</v>
      </c>
      <c r="M121" s="48"/>
    </row>
    <row r="122" spans="1:13" s="21" customFormat="1" ht="30" customHeight="1" x14ac:dyDescent="0.25">
      <c r="A122" s="85">
        <v>48</v>
      </c>
      <c r="B122" s="153" t="s">
        <v>220</v>
      </c>
      <c r="C122" s="74" t="s">
        <v>221</v>
      </c>
      <c r="D122" s="75" t="s">
        <v>12</v>
      </c>
      <c r="E122" s="75" t="s">
        <v>34</v>
      </c>
      <c r="F122" s="43">
        <v>9000</v>
      </c>
      <c r="G122" s="43">
        <v>1</v>
      </c>
      <c r="H122" s="44"/>
      <c r="I122" s="45">
        <f t="shared" ref="I122:I127" si="12">SUM(H122*1.21)</f>
        <v>0</v>
      </c>
      <c r="J122" s="44">
        <f>SUM(G122*H122)</f>
        <v>0</v>
      </c>
      <c r="K122" s="46">
        <f>SUM(G122*I122)</f>
        <v>0</v>
      </c>
      <c r="L122" s="47" t="s">
        <v>197</v>
      </c>
      <c r="M122" s="48"/>
    </row>
    <row r="123" spans="1:13" s="21" customFormat="1" ht="25.15" customHeight="1" x14ac:dyDescent="0.25">
      <c r="A123" s="167">
        <v>49</v>
      </c>
      <c r="B123" s="182" t="s">
        <v>222</v>
      </c>
      <c r="C123" s="74" t="s">
        <v>223</v>
      </c>
      <c r="D123" s="75" t="s">
        <v>12</v>
      </c>
      <c r="E123" s="75" t="s">
        <v>21</v>
      </c>
      <c r="F123" s="43">
        <v>2300</v>
      </c>
      <c r="G123" s="43">
        <v>1</v>
      </c>
      <c r="H123" s="44"/>
      <c r="I123" s="45">
        <f t="shared" si="12"/>
        <v>0</v>
      </c>
      <c r="J123" s="44">
        <f>SUM(G123*H123)</f>
        <v>0</v>
      </c>
      <c r="K123" s="46">
        <f>SUM(G123*I123)</f>
        <v>0</v>
      </c>
      <c r="L123" s="47" t="s">
        <v>197</v>
      </c>
      <c r="M123" s="48"/>
    </row>
    <row r="124" spans="1:13" s="21" customFormat="1" ht="25.15" customHeight="1" x14ac:dyDescent="0.25">
      <c r="A124" s="167"/>
      <c r="B124" s="182"/>
      <c r="C124" s="74" t="s">
        <v>224</v>
      </c>
      <c r="D124" s="75" t="s">
        <v>12</v>
      </c>
      <c r="E124" s="75" t="s">
        <v>19</v>
      </c>
      <c r="F124" s="43">
        <v>2300</v>
      </c>
      <c r="G124" s="43">
        <v>1</v>
      </c>
      <c r="H124" s="44"/>
      <c r="I124" s="45">
        <f t="shared" si="12"/>
        <v>0</v>
      </c>
      <c r="J124" s="44">
        <f>SUM(G124*H124)</f>
        <v>0</v>
      </c>
      <c r="K124" s="46">
        <f>SUM(G124*I124)</f>
        <v>0</v>
      </c>
      <c r="L124" s="47" t="s">
        <v>197</v>
      </c>
      <c r="M124" s="48"/>
    </row>
    <row r="125" spans="1:13" s="21" customFormat="1" ht="25.15" customHeight="1" x14ac:dyDescent="0.25">
      <c r="A125" s="167"/>
      <c r="B125" s="182"/>
      <c r="C125" s="74" t="s">
        <v>225</v>
      </c>
      <c r="D125" s="75" t="s">
        <v>12</v>
      </c>
      <c r="E125" s="75" t="s">
        <v>17</v>
      </c>
      <c r="F125" s="43">
        <v>2300</v>
      </c>
      <c r="G125" s="43">
        <v>1</v>
      </c>
      <c r="H125" s="44"/>
      <c r="I125" s="45">
        <f t="shared" si="12"/>
        <v>0</v>
      </c>
      <c r="J125" s="44">
        <f>SUM(G125*H125)</f>
        <v>0</v>
      </c>
      <c r="K125" s="46">
        <f>SUM(G125*I125)</f>
        <v>0</v>
      </c>
      <c r="L125" s="47" t="s">
        <v>197</v>
      </c>
      <c r="M125" s="48"/>
    </row>
    <row r="126" spans="1:13" s="21" customFormat="1" ht="25.15" customHeight="1" x14ac:dyDescent="0.25">
      <c r="A126" s="167"/>
      <c r="B126" s="182"/>
      <c r="C126" s="74" t="s">
        <v>226</v>
      </c>
      <c r="D126" s="75" t="s">
        <v>12</v>
      </c>
      <c r="E126" s="75" t="s">
        <v>34</v>
      </c>
      <c r="F126" s="43">
        <v>6500</v>
      </c>
      <c r="G126" s="43">
        <v>1</v>
      </c>
      <c r="H126" s="44"/>
      <c r="I126" s="45">
        <f t="shared" si="12"/>
        <v>0</v>
      </c>
      <c r="J126" s="44">
        <f>SUM(G126*H126)</f>
        <v>0</v>
      </c>
      <c r="K126" s="46">
        <f>SUM(G126*I126)</f>
        <v>0</v>
      </c>
      <c r="L126" s="47" t="s">
        <v>197</v>
      </c>
      <c r="M126" s="48"/>
    </row>
    <row r="127" spans="1:13" s="21" customFormat="1" ht="25.15" customHeight="1" x14ac:dyDescent="0.25">
      <c r="A127" s="85">
        <v>50</v>
      </c>
      <c r="B127" s="149" t="s">
        <v>218</v>
      </c>
      <c r="C127" s="166">
        <v>885067</v>
      </c>
      <c r="D127" s="51" t="s">
        <v>12</v>
      </c>
      <c r="E127" s="51" t="s">
        <v>32</v>
      </c>
      <c r="F127" s="43">
        <v>6000</v>
      </c>
      <c r="G127" s="43">
        <v>1</v>
      </c>
      <c r="H127" s="44"/>
      <c r="I127" s="45">
        <f t="shared" si="12"/>
        <v>0</v>
      </c>
      <c r="J127" s="44">
        <f>SUM(G127*H127)</f>
        <v>0</v>
      </c>
      <c r="K127" s="46">
        <f>SUM(G127*I127)</f>
        <v>0</v>
      </c>
      <c r="L127" s="47" t="s">
        <v>15</v>
      </c>
      <c r="M127" s="48"/>
    </row>
    <row r="128" spans="1:13" s="21" customFormat="1" ht="25.15" customHeight="1" x14ac:dyDescent="0.25">
      <c r="A128" s="192">
        <v>51</v>
      </c>
      <c r="B128" s="195" t="s">
        <v>257</v>
      </c>
      <c r="C128" s="202" t="s">
        <v>258</v>
      </c>
      <c r="D128" s="76" t="s">
        <v>12</v>
      </c>
      <c r="E128" s="76" t="s">
        <v>13</v>
      </c>
      <c r="F128" s="77">
        <v>3500</v>
      </c>
      <c r="G128" s="43">
        <v>1</v>
      </c>
      <c r="H128" s="44"/>
      <c r="I128" s="45">
        <f t="shared" ref="I128:I145" si="13">SUM(H128*1.21)</f>
        <v>0</v>
      </c>
      <c r="J128" s="44">
        <f>SUM(G128*H128)</f>
        <v>0</v>
      </c>
      <c r="K128" s="46">
        <f>SUM(G128*I128)</f>
        <v>0</v>
      </c>
      <c r="L128" s="47" t="s">
        <v>15</v>
      </c>
      <c r="M128" s="48"/>
    </row>
    <row r="129" spans="1:13" s="21" customFormat="1" ht="25.15" customHeight="1" x14ac:dyDescent="0.25">
      <c r="A129" s="193"/>
      <c r="B129" s="196"/>
      <c r="C129" s="202" t="s">
        <v>259</v>
      </c>
      <c r="D129" s="76" t="s">
        <v>12</v>
      </c>
      <c r="E129" s="76" t="s">
        <v>17</v>
      </c>
      <c r="F129" s="77">
        <v>2000</v>
      </c>
      <c r="G129" s="43">
        <v>1</v>
      </c>
      <c r="H129" s="44"/>
      <c r="I129" s="45">
        <f t="shared" si="13"/>
        <v>0</v>
      </c>
      <c r="J129" s="44">
        <f>SUM(G129*H129)</f>
        <v>0</v>
      </c>
      <c r="K129" s="46">
        <f>SUM(G129*I129)</f>
        <v>0</v>
      </c>
      <c r="L129" s="47" t="s">
        <v>15</v>
      </c>
      <c r="M129" s="48"/>
    </row>
    <row r="130" spans="1:13" s="21" customFormat="1" ht="25.15" customHeight="1" x14ac:dyDescent="0.25">
      <c r="A130" s="193"/>
      <c r="B130" s="196"/>
      <c r="C130" s="202" t="s">
        <v>260</v>
      </c>
      <c r="D130" s="76" t="s">
        <v>12</v>
      </c>
      <c r="E130" s="76" t="s">
        <v>21</v>
      </c>
      <c r="F130" s="77">
        <v>2000</v>
      </c>
      <c r="G130" s="43">
        <v>1</v>
      </c>
      <c r="H130" s="44"/>
      <c r="I130" s="45">
        <f t="shared" si="13"/>
        <v>0</v>
      </c>
      <c r="J130" s="44">
        <f>SUM(G130*H130)</f>
        <v>0</v>
      </c>
      <c r="K130" s="46">
        <f>SUM(G130*I130)</f>
        <v>0</v>
      </c>
      <c r="L130" s="47" t="s">
        <v>15</v>
      </c>
      <c r="M130" s="48"/>
    </row>
    <row r="131" spans="1:13" s="21" customFormat="1" ht="25.15" customHeight="1" x14ac:dyDescent="0.25">
      <c r="A131" s="193"/>
      <c r="B131" s="196"/>
      <c r="C131" s="202" t="s">
        <v>261</v>
      </c>
      <c r="D131" s="76" t="s">
        <v>12</v>
      </c>
      <c r="E131" s="76" t="s">
        <v>19</v>
      </c>
      <c r="F131" s="77">
        <v>2000</v>
      </c>
      <c r="G131" s="43">
        <v>1</v>
      </c>
      <c r="H131" s="44"/>
      <c r="I131" s="45">
        <f t="shared" si="13"/>
        <v>0</v>
      </c>
      <c r="J131" s="44">
        <f>SUM(G131*H131)</f>
        <v>0</v>
      </c>
      <c r="K131" s="46">
        <f>SUM(G131*I131)</f>
        <v>0</v>
      </c>
      <c r="L131" s="47" t="s">
        <v>15</v>
      </c>
      <c r="M131" s="48"/>
    </row>
    <row r="132" spans="1:13" s="21" customFormat="1" ht="25.15" customHeight="1" x14ac:dyDescent="0.25">
      <c r="A132" s="194"/>
      <c r="B132" s="197"/>
      <c r="C132" s="78" t="s">
        <v>231</v>
      </c>
      <c r="D132" s="76" t="s">
        <v>12</v>
      </c>
      <c r="E132" s="76" t="s">
        <v>141</v>
      </c>
      <c r="F132" s="77">
        <v>9500</v>
      </c>
      <c r="G132" s="43">
        <v>1</v>
      </c>
      <c r="H132" s="44"/>
      <c r="I132" s="45">
        <f t="shared" si="13"/>
        <v>0</v>
      </c>
      <c r="J132" s="44">
        <f>SUM(G132*H132)</f>
        <v>0</v>
      </c>
      <c r="K132" s="46">
        <f>SUM(G132*I132)</f>
        <v>0</v>
      </c>
      <c r="L132" s="47" t="s">
        <v>15</v>
      </c>
      <c r="M132" s="48"/>
    </row>
    <row r="133" spans="1:13" s="94" customFormat="1" ht="25.15" customHeight="1" x14ac:dyDescent="0.25">
      <c r="A133" s="200">
        <v>52</v>
      </c>
      <c r="B133" s="174" t="s">
        <v>138</v>
      </c>
      <c r="C133" s="93" t="s">
        <v>139</v>
      </c>
      <c r="D133" s="61" t="s">
        <v>12</v>
      </c>
      <c r="E133" s="61" t="s">
        <v>19</v>
      </c>
      <c r="F133" s="88" t="s">
        <v>140</v>
      </c>
      <c r="G133" s="43">
        <v>1</v>
      </c>
      <c r="H133" s="50"/>
      <c r="I133" s="89">
        <f t="shared" si="13"/>
        <v>0</v>
      </c>
      <c r="J133" s="44">
        <f>SUM(G133*H133)</f>
        <v>0</v>
      </c>
      <c r="K133" s="46">
        <f>SUM(G133*I133)</f>
        <v>0</v>
      </c>
      <c r="L133" s="47" t="s">
        <v>197</v>
      </c>
      <c r="M133" s="59"/>
    </row>
    <row r="134" spans="1:13" s="94" customFormat="1" ht="25.15" customHeight="1" x14ac:dyDescent="0.25">
      <c r="A134" s="200"/>
      <c r="B134" s="174"/>
      <c r="C134" s="203" t="s">
        <v>262</v>
      </c>
      <c r="D134" s="61" t="s">
        <v>12</v>
      </c>
      <c r="E134" s="61" t="s">
        <v>17</v>
      </c>
      <c r="F134" s="88" t="s">
        <v>140</v>
      </c>
      <c r="G134" s="43">
        <v>1</v>
      </c>
      <c r="H134" s="50"/>
      <c r="I134" s="89">
        <f t="shared" si="13"/>
        <v>0</v>
      </c>
      <c r="J134" s="44">
        <f>SUM(G134*H134)</f>
        <v>0</v>
      </c>
      <c r="K134" s="46">
        <f>SUM(G134*I134)</f>
        <v>0</v>
      </c>
      <c r="L134" s="47" t="s">
        <v>197</v>
      </c>
      <c r="M134" s="59"/>
    </row>
    <row r="135" spans="1:13" s="94" customFormat="1" ht="25.15" customHeight="1" x14ac:dyDescent="0.25">
      <c r="A135" s="200"/>
      <c r="B135" s="174"/>
      <c r="C135" s="203" t="s">
        <v>263</v>
      </c>
      <c r="D135" s="61" t="s">
        <v>12</v>
      </c>
      <c r="E135" s="61" t="s">
        <v>21</v>
      </c>
      <c r="F135" s="88" t="s">
        <v>140</v>
      </c>
      <c r="G135" s="43">
        <v>1</v>
      </c>
      <c r="H135" s="50"/>
      <c r="I135" s="89">
        <f t="shared" si="13"/>
        <v>0</v>
      </c>
      <c r="J135" s="44">
        <f>SUM(G135*H135)</f>
        <v>0</v>
      </c>
      <c r="K135" s="46">
        <f>SUM(G135*I135)</f>
        <v>0</v>
      </c>
      <c r="L135" s="47" t="s">
        <v>197</v>
      </c>
      <c r="M135" s="59"/>
    </row>
    <row r="136" spans="1:13" s="94" customFormat="1" ht="25.15" customHeight="1" x14ac:dyDescent="0.25">
      <c r="A136" s="200"/>
      <c r="B136" s="174"/>
      <c r="C136" s="203" t="s">
        <v>264</v>
      </c>
      <c r="D136" s="61" t="s">
        <v>12</v>
      </c>
      <c r="E136" s="61" t="s">
        <v>13</v>
      </c>
      <c r="F136" s="88" t="s">
        <v>136</v>
      </c>
      <c r="G136" s="43">
        <v>1</v>
      </c>
      <c r="H136" s="50"/>
      <c r="I136" s="89">
        <f t="shared" si="13"/>
        <v>0</v>
      </c>
      <c r="J136" s="44">
        <f>SUM(G136*H136)</f>
        <v>0</v>
      </c>
      <c r="K136" s="46">
        <f>SUM(G136*I136)</f>
        <v>0</v>
      </c>
      <c r="L136" s="47" t="s">
        <v>197</v>
      </c>
      <c r="M136" s="59"/>
    </row>
    <row r="137" spans="1:13" s="94" customFormat="1" ht="25.15" customHeight="1" x14ac:dyDescent="0.25">
      <c r="A137" s="200">
        <v>53</v>
      </c>
      <c r="B137" s="198" t="s">
        <v>265</v>
      </c>
      <c r="C137" s="203" t="s">
        <v>258</v>
      </c>
      <c r="D137" s="76" t="s">
        <v>12</v>
      </c>
      <c r="E137" s="76" t="s">
        <v>13</v>
      </c>
      <c r="F137" s="77">
        <v>3500</v>
      </c>
      <c r="G137" s="43">
        <v>1</v>
      </c>
      <c r="H137" s="50"/>
      <c r="I137" s="89">
        <f t="shared" si="13"/>
        <v>0</v>
      </c>
      <c r="J137" s="44">
        <f>SUM(G137*H137)</f>
        <v>0</v>
      </c>
      <c r="K137" s="46">
        <f>SUM(G137*I137)</f>
        <v>0</v>
      </c>
      <c r="L137" s="47" t="s">
        <v>197</v>
      </c>
      <c r="M137" s="59"/>
    </row>
    <row r="138" spans="1:13" s="94" customFormat="1" ht="25.15" customHeight="1" x14ac:dyDescent="0.25">
      <c r="A138" s="200"/>
      <c r="B138" s="198"/>
      <c r="C138" s="203" t="s">
        <v>259</v>
      </c>
      <c r="D138" s="76" t="s">
        <v>12</v>
      </c>
      <c r="E138" s="76" t="s">
        <v>17</v>
      </c>
      <c r="F138" s="77">
        <v>2000</v>
      </c>
      <c r="G138" s="43">
        <v>1</v>
      </c>
      <c r="H138" s="50"/>
      <c r="I138" s="89">
        <f t="shared" si="13"/>
        <v>0</v>
      </c>
      <c r="J138" s="44">
        <f>SUM(G138*H138)</f>
        <v>0</v>
      </c>
      <c r="K138" s="46">
        <f>SUM(G138*I138)</f>
        <v>0</v>
      </c>
      <c r="L138" s="47" t="s">
        <v>197</v>
      </c>
      <c r="M138" s="59"/>
    </row>
    <row r="139" spans="1:13" s="94" customFormat="1" ht="25.15" customHeight="1" x14ac:dyDescent="0.25">
      <c r="A139" s="200"/>
      <c r="B139" s="198"/>
      <c r="C139" s="203" t="s">
        <v>260</v>
      </c>
      <c r="D139" s="76" t="s">
        <v>12</v>
      </c>
      <c r="E139" s="76" t="s">
        <v>21</v>
      </c>
      <c r="F139" s="77">
        <v>2000</v>
      </c>
      <c r="G139" s="43">
        <v>1</v>
      </c>
      <c r="H139" s="50"/>
      <c r="I139" s="89">
        <f t="shared" si="13"/>
        <v>0</v>
      </c>
      <c r="J139" s="44">
        <f>SUM(G139*H139)</f>
        <v>0</v>
      </c>
      <c r="K139" s="46">
        <f>SUM(G139*I139)</f>
        <v>0</v>
      </c>
      <c r="L139" s="47" t="s">
        <v>197</v>
      </c>
      <c r="M139" s="59"/>
    </row>
    <row r="140" spans="1:13" s="94" customFormat="1" ht="25.15" customHeight="1" x14ac:dyDescent="0.25">
      <c r="A140" s="200"/>
      <c r="B140" s="198"/>
      <c r="C140" s="203" t="s">
        <v>261</v>
      </c>
      <c r="D140" s="76" t="s">
        <v>12</v>
      </c>
      <c r="E140" s="76" t="s">
        <v>19</v>
      </c>
      <c r="F140" s="77">
        <v>2000</v>
      </c>
      <c r="G140" s="43">
        <v>1</v>
      </c>
      <c r="H140" s="50"/>
      <c r="I140" s="89">
        <f t="shared" si="13"/>
        <v>0</v>
      </c>
      <c r="J140" s="44">
        <f>SUM(G140*H140)</f>
        <v>0</v>
      </c>
      <c r="K140" s="46">
        <f>SUM(G140*I140)</f>
        <v>0</v>
      </c>
      <c r="L140" s="47" t="s">
        <v>197</v>
      </c>
      <c r="M140" s="59"/>
    </row>
    <row r="141" spans="1:13" s="94" customFormat="1" ht="25.15" customHeight="1" x14ac:dyDescent="0.25">
      <c r="A141" s="95">
        <v>54</v>
      </c>
      <c r="B141" s="96" t="s">
        <v>86</v>
      </c>
      <c r="C141" s="97" t="s">
        <v>87</v>
      </c>
      <c r="D141" s="164" t="s">
        <v>12</v>
      </c>
      <c r="E141" s="61" t="s">
        <v>13</v>
      </c>
      <c r="F141" s="88" t="s">
        <v>266</v>
      </c>
      <c r="G141" s="43">
        <v>1</v>
      </c>
      <c r="H141" s="50"/>
      <c r="I141" s="89">
        <f t="shared" si="13"/>
        <v>0</v>
      </c>
      <c r="J141" s="44">
        <f>SUM(G141*H141)</f>
        <v>0</v>
      </c>
      <c r="K141" s="46">
        <f>SUM(G141*I141)</f>
        <v>0</v>
      </c>
      <c r="L141" s="47" t="s">
        <v>197</v>
      </c>
      <c r="M141" s="59"/>
    </row>
    <row r="142" spans="1:13" s="94" customFormat="1" ht="25.15" customHeight="1" x14ac:dyDescent="0.25">
      <c r="A142" s="200">
        <v>55</v>
      </c>
      <c r="B142" s="191" t="s">
        <v>267</v>
      </c>
      <c r="C142" s="203" t="s">
        <v>88</v>
      </c>
      <c r="D142" s="76" t="s">
        <v>12</v>
      </c>
      <c r="E142" s="98" t="s">
        <v>34</v>
      </c>
      <c r="F142" s="43">
        <v>13000</v>
      </c>
      <c r="G142" s="43">
        <v>1</v>
      </c>
      <c r="H142" s="50"/>
      <c r="I142" s="89">
        <f t="shared" si="13"/>
        <v>0</v>
      </c>
      <c r="J142" s="44">
        <f>SUM(G142*H142)</f>
        <v>0</v>
      </c>
      <c r="K142" s="46">
        <f>SUM(G142*I142)</f>
        <v>0</v>
      </c>
      <c r="L142" s="47" t="s">
        <v>197</v>
      </c>
      <c r="M142" s="59"/>
    </row>
    <row r="143" spans="1:13" s="94" customFormat="1" ht="25.15" customHeight="1" x14ac:dyDescent="0.25">
      <c r="A143" s="200"/>
      <c r="B143" s="191"/>
      <c r="C143" s="203" t="s">
        <v>48</v>
      </c>
      <c r="D143" s="76" t="s">
        <v>12</v>
      </c>
      <c r="E143" s="98" t="s">
        <v>17</v>
      </c>
      <c r="F143" s="43">
        <v>12000</v>
      </c>
      <c r="G143" s="43">
        <v>1</v>
      </c>
      <c r="H143" s="50"/>
      <c r="I143" s="89">
        <f t="shared" si="13"/>
        <v>0</v>
      </c>
      <c r="J143" s="44">
        <f>SUM(G143*H143)</f>
        <v>0</v>
      </c>
      <c r="K143" s="46">
        <f>SUM(G143*I143)</f>
        <v>0</v>
      </c>
      <c r="L143" s="47" t="s">
        <v>197</v>
      </c>
      <c r="M143" s="59"/>
    </row>
    <row r="144" spans="1:13" s="94" customFormat="1" ht="25.15" customHeight="1" x14ac:dyDescent="0.25">
      <c r="A144" s="200"/>
      <c r="B144" s="191"/>
      <c r="C144" s="203" t="s">
        <v>49</v>
      </c>
      <c r="D144" s="61" t="s">
        <v>12</v>
      </c>
      <c r="E144" s="98" t="s">
        <v>19</v>
      </c>
      <c r="F144" s="43">
        <v>12000</v>
      </c>
      <c r="G144" s="43">
        <v>1</v>
      </c>
      <c r="H144" s="50"/>
      <c r="I144" s="89">
        <f t="shared" si="13"/>
        <v>0</v>
      </c>
      <c r="J144" s="44">
        <f>SUM(G144*H144)</f>
        <v>0</v>
      </c>
      <c r="K144" s="46">
        <f>SUM(G144*I144)</f>
        <v>0</v>
      </c>
      <c r="L144" s="47" t="s">
        <v>197</v>
      </c>
      <c r="M144" s="59"/>
    </row>
    <row r="145" spans="1:13" s="94" customFormat="1" ht="25.15" customHeight="1" thickBot="1" x14ac:dyDescent="0.3">
      <c r="A145" s="201"/>
      <c r="B145" s="199"/>
      <c r="C145" s="204" t="s">
        <v>50</v>
      </c>
      <c r="D145" s="100" t="s">
        <v>12</v>
      </c>
      <c r="E145" s="101" t="s">
        <v>21</v>
      </c>
      <c r="F145" s="79">
        <v>12000</v>
      </c>
      <c r="G145" s="79">
        <v>1</v>
      </c>
      <c r="H145" s="91"/>
      <c r="I145" s="92">
        <f t="shared" si="13"/>
        <v>0</v>
      </c>
      <c r="J145" s="80">
        <f>SUM(G145*H145)</f>
        <v>0</v>
      </c>
      <c r="K145" s="81">
        <f>SUM(G145*I145)</f>
        <v>0</v>
      </c>
      <c r="L145" s="82" t="s">
        <v>197</v>
      </c>
      <c r="M145" s="102"/>
    </row>
    <row r="146" spans="1:13" s="7" customFormat="1" ht="13.9" customHeight="1" x14ac:dyDescent="0.25">
      <c r="A146" s="86"/>
      <c r="B146" s="33"/>
      <c r="C146" s="28"/>
      <c r="D146" s="29"/>
      <c r="E146" s="29"/>
      <c r="F146" s="30"/>
      <c r="G146" s="9"/>
      <c r="H146" s="10"/>
      <c r="I146" s="11"/>
      <c r="J146" s="10"/>
      <c r="K146" s="12"/>
      <c r="L146" s="19"/>
      <c r="M146" s="8"/>
    </row>
    <row r="147" spans="1:13" ht="25.15" customHeight="1" thickBot="1" x14ac:dyDescent="0.3">
      <c r="B147" s="145" t="s">
        <v>256</v>
      </c>
      <c r="C147" s="25"/>
      <c r="D147" s="26"/>
      <c r="E147" s="27"/>
      <c r="F147" s="26"/>
      <c r="G147" s="4"/>
      <c r="H147" s="5"/>
      <c r="I147" s="6"/>
      <c r="J147" s="5"/>
      <c r="K147" s="5"/>
    </row>
    <row r="148" spans="1:13" s="1" customFormat="1" ht="125.45" customHeight="1" thickBot="1" x14ac:dyDescent="0.3">
      <c r="A148" s="155" t="s">
        <v>195</v>
      </c>
      <c r="B148" s="31" t="s">
        <v>1</v>
      </c>
      <c r="C148" s="156" t="s">
        <v>2</v>
      </c>
      <c r="D148" s="32" t="s">
        <v>3</v>
      </c>
      <c r="E148" s="32" t="s">
        <v>4</v>
      </c>
      <c r="F148" s="32" t="s">
        <v>5</v>
      </c>
      <c r="G148" s="14" t="s">
        <v>6</v>
      </c>
      <c r="H148" s="13" t="s">
        <v>227</v>
      </c>
      <c r="I148" s="15" t="s">
        <v>7</v>
      </c>
      <c r="J148" s="15" t="s">
        <v>228</v>
      </c>
      <c r="K148" s="15" t="s">
        <v>229</v>
      </c>
      <c r="L148" s="15" t="s">
        <v>8</v>
      </c>
      <c r="M148" s="16" t="s">
        <v>9</v>
      </c>
    </row>
    <row r="149" spans="1:13" s="103" customFormat="1" ht="45" customHeight="1" x14ac:dyDescent="0.25">
      <c r="A149" s="108">
        <v>1</v>
      </c>
      <c r="B149" s="139" t="s">
        <v>153</v>
      </c>
      <c r="C149" s="109" t="s">
        <v>154</v>
      </c>
      <c r="D149" s="110" t="s">
        <v>12</v>
      </c>
      <c r="E149" s="110" t="s">
        <v>13</v>
      </c>
      <c r="F149" s="111" t="s">
        <v>210</v>
      </c>
      <c r="G149" s="110">
        <v>1</v>
      </c>
      <c r="H149" s="112"/>
      <c r="I149" s="113">
        <f t="shared" ref="I149:I154" si="14">SUM(H149*1.21)</f>
        <v>0</v>
      </c>
      <c r="J149" s="114">
        <f>SUM(G149*H149)</f>
        <v>0</v>
      </c>
      <c r="K149" s="115">
        <f>SUM(G149*I149)</f>
        <v>0</v>
      </c>
      <c r="L149" s="116" t="s">
        <v>15</v>
      </c>
      <c r="M149" s="117"/>
    </row>
    <row r="150" spans="1:13" s="103" customFormat="1" ht="30" customHeight="1" x14ac:dyDescent="0.25">
      <c r="A150" s="118">
        <f>+A149+1</f>
        <v>2</v>
      </c>
      <c r="B150" s="140" t="s">
        <v>157</v>
      </c>
      <c r="C150" s="87" t="s">
        <v>158</v>
      </c>
      <c r="D150" s="61" t="s">
        <v>12</v>
      </c>
      <c r="E150" s="61" t="s">
        <v>17</v>
      </c>
      <c r="F150" s="88" t="s">
        <v>210</v>
      </c>
      <c r="G150" s="61">
        <v>1</v>
      </c>
      <c r="H150" s="119"/>
      <c r="I150" s="120">
        <f t="shared" si="14"/>
        <v>0</v>
      </c>
      <c r="J150" s="121">
        <f>SUM(G150*H150)</f>
        <v>0</v>
      </c>
      <c r="K150" s="122">
        <f>SUM(G150*I150)</f>
        <v>0</v>
      </c>
      <c r="L150" s="123" t="s">
        <v>15</v>
      </c>
      <c r="M150" s="124"/>
    </row>
    <row r="151" spans="1:13" s="103" customFormat="1" ht="30" customHeight="1" x14ac:dyDescent="0.25">
      <c r="A151" s="118">
        <f t="shared" ref="A151:A161" si="15">+A150+1</f>
        <v>3</v>
      </c>
      <c r="B151" s="140" t="s">
        <v>159</v>
      </c>
      <c r="C151" s="87" t="s">
        <v>160</v>
      </c>
      <c r="D151" s="61" t="s">
        <v>12</v>
      </c>
      <c r="E151" s="61" t="s">
        <v>19</v>
      </c>
      <c r="F151" s="88" t="s">
        <v>210</v>
      </c>
      <c r="G151" s="61">
        <v>1</v>
      </c>
      <c r="H151" s="119"/>
      <c r="I151" s="120">
        <f t="shared" si="14"/>
        <v>0</v>
      </c>
      <c r="J151" s="121">
        <f>SUM(G151*H151)</f>
        <v>0</v>
      </c>
      <c r="K151" s="122">
        <f>SUM(G151*I151)</f>
        <v>0</v>
      </c>
      <c r="L151" s="123" t="s">
        <v>15</v>
      </c>
      <c r="M151" s="124"/>
    </row>
    <row r="152" spans="1:13" s="103" customFormat="1" ht="45" customHeight="1" x14ac:dyDescent="0.25">
      <c r="A152" s="118">
        <f t="shared" si="15"/>
        <v>4</v>
      </c>
      <c r="B152" s="140" t="s">
        <v>161</v>
      </c>
      <c r="C152" s="87" t="s">
        <v>162</v>
      </c>
      <c r="D152" s="61" t="s">
        <v>12</v>
      </c>
      <c r="E152" s="61" t="s">
        <v>21</v>
      </c>
      <c r="F152" s="88" t="s">
        <v>210</v>
      </c>
      <c r="G152" s="61">
        <v>1</v>
      </c>
      <c r="H152" s="119"/>
      <c r="I152" s="120">
        <f t="shared" si="14"/>
        <v>0</v>
      </c>
      <c r="J152" s="121">
        <f>SUM(G152*H152)</f>
        <v>0</v>
      </c>
      <c r="K152" s="122">
        <f>SUM(G152*I152)</f>
        <v>0</v>
      </c>
      <c r="L152" s="123" t="s">
        <v>15</v>
      </c>
      <c r="M152" s="124"/>
    </row>
    <row r="153" spans="1:13" s="103" customFormat="1" ht="30" customHeight="1" x14ac:dyDescent="0.25">
      <c r="A153" s="118">
        <f t="shared" si="15"/>
        <v>5</v>
      </c>
      <c r="B153" s="140" t="s">
        <v>163</v>
      </c>
      <c r="C153" s="125">
        <v>44494202</v>
      </c>
      <c r="D153" s="61" t="s">
        <v>12</v>
      </c>
      <c r="E153" s="61" t="s">
        <v>141</v>
      </c>
      <c r="F153" s="88" t="s">
        <v>164</v>
      </c>
      <c r="G153" s="61">
        <v>1</v>
      </c>
      <c r="H153" s="119"/>
      <c r="I153" s="120">
        <f t="shared" si="14"/>
        <v>0</v>
      </c>
      <c r="J153" s="121">
        <f>SUM(G153*H153)</f>
        <v>0</v>
      </c>
      <c r="K153" s="122">
        <f>SUM(G153*I153)</f>
        <v>0</v>
      </c>
      <c r="L153" s="123" t="s">
        <v>15</v>
      </c>
      <c r="M153" s="124"/>
    </row>
    <row r="154" spans="1:13" s="103" customFormat="1" ht="30" customHeight="1" x14ac:dyDescent="0.25">
      <c r="A154" s="118">
        <f t="shared" si="15"/>
        <v>6</v>
      </c>
      <c r="B154" s="140" t="s">
        <v>165</v>
      </c>
      <c r="C154" s="87" t="s">
        <v>166</v>
      </c>
      <c r="D154" s="61" t="s">
        <v>12</v>
      </c>
      <c r="E154" s="61" t="s">
        <v>13</v>
      </c>
      <c r="F154" s="88" t="s">
        <v>167</v>
      </c>
      <c r="G154" s="61">
        <v>1</v>
      </c>
      <c r="H154" s="119"/>
      <c r="I154" s="120">
        <f t="shared" si="14"/>
        <v>0</v>
      </c>
      <c r="J154" s="121">
        <f>SUM(G154*H154)</f>
        <v>0</v>
      </c>
      <c r="K154" s="122">
        <f>SUM(G154*I154)</f>
        <v>0</v>
      </c>
      <c r="L154" s="123" t="s">
        <v>15</v>
      </c>
      <c r="M154" s="124"/>
    </row>
    <row r="155" spans="1:13" s="103" customFormat="1" ht="30" customHeight="1" x14ac:dyDescent="0.25">
      <c r="A155" s="118">
        <f t="shared" si="15"/>
        <v>7</v>
      </c>
      <c r="B155" s="141" t="s">
        <v>168</v>
      </c>
      <c r="C155" s="87" t="s">
        <v>169</v>
      </c>
      <c r="D155" s="61" t="s">
        <v>12</v>
      </c>
      <c r="E155" s="61" t="s">
        <v>211</v>
      </c>
      <c r="F155" s="88" t="s">
        <v>249</v>
      </c>
      <c r="G155" s="61">
        <v>1</v>
      </c>
      <c r="H155" s="119"/>
      <c r="I155" s="120">
        <f>SUM(H155*1.21)</f>
        <v>0</v>
      </c>
      <c r="J155" s="121">
        <f>SUM(G155*H155)</f>
        <v>0</v>
      </c>
      <c r="K155" s="122">
        <f>SUM(G155*I155)</f>
        <v>0</v>
      </c>
      <c r="L155" s="123" t="s">
        <v>15</v>
      </c>
      <c r="M155" s="124"/>
    </row>
    <row r="156" spans="1:13" s="127" customFormat="1" ht="30" customHeight="1" x14ac:dyDescent="0.25">
      <c r="A156" s="118">
        <f t="shared" si="15"/>
        <v>8</v>
      </c>
      <c r="B156" s="142" t="s">
        <v>170</v>
      </c>
      <c r="C156" s="93" t="s">
        <v>171</v>
      </c>
      <c r="D156" s="61" t="s">
        <v>12</v>
      </c>
      <c r="E156" s="61" t="s">
        <v>155</v>
      </c>
      <c r="F156" s="88" t="s">
        <v>172</v>
      </c>
      <c r="G156" s="61">
        <v>1</v>
      </c>
      <c r="H156" s="119"/>
      <c r="I156" s="120">
        <f t="shared" ref="I156:I171" si="16">SUM(H156*1.21)</f>
        <v>0</v>
      </c>
      <c r="J156" s="121">
        <f>SUM(G156*H156)</f>
        <v>0</v>
      </c>
      <c r="K156" s="122">
        <f>SUM(G156*I156)</f>
        <v>0</v>
      </c>
      <c r="L156" s="47" t="s">
        <v>15</v>
      </c>
      <c r="M156" s="126"/>
    </row>
    <row r="157" spans="1:13" s="127" customFormat="1" ht="30" customHeight="1" x14ac:dyDescent="0.25">
      <c r="A157" s="118">
        <f t="shared" si="15"/>
        <v>9</v>
      </c>
      <c r="B157" s="142" t="s">
        <v>173</v>
      </c>
      <c r="C157" s="93" t="s">
        <v>174</v>
      </c>
      <c r="D157" s="61" t="s">
        <v>12</v>
      </c>
      <c r="E157" s="61" t="s">
        <v>155</v>
      </c>
      <c r="F157" s="88" t="s">
        <v>156</v>
      </c>
      <c r="G157" s="61">
        <v>1</v>
      </c>
      <c r="H157" s="119"/>
      <c r="I157" s="120">
        <f>SUM(H157*1.21)</f>
        <v>0</v>
      </c>
      <c r="J157" s="121">
        <f>SUM(G157*H157)</f>
        <v>0</v>
      </c>
      <c r="K157" s="122">
        <f>SUM(G157*I157)</f>
        <v>0</v>
      </c>
      <c r="L157" s="123" t="s">
        <v>15</v>
      </c>
      <c r="M157" s="126"/>
    </row>
    <row r="158" spans="1:13" s="127" customFormat="1" ht="30" customHeight="1" x14ac:dyDescent="0.25">
      <c r="A158" s="118">
        <v>10</v>
      </c>
      <c r="B158" s="142" t="s">
        <v>175</v>
      </c>
      <c r="C158" s="93" t="s">
        <v>176</v>
      </c>
      <c r="D158" s="61" t="s">
        <v>12</v>
      </c>
      <c r="E158" s="61" t="s">
        <v>155</v>
      </c>
      <c r="F158" s="88" t="s">
        <v>177</v>
      </c>
      <c r="G158" s="61">
        <v>1</v>
      </c>
      <c r="H158" s="119"/>
      <c r="I158" s="120">
        <f>SUM(H158*1.21)</f>
        <v>0</v>
      </c>
      <c r="J158" s="121">
        <f>SUM(G158*H158)</f>
        <v>0</v>
      </c>
      <c r="K158" s="122">
        <f>SUM(G158*I158)</f>
        <v>0</v>
      </c>
      <c r="L158" s="123" t="s">
        <v>15</v>
      </c>
      <c r="M158" s="126"/>
    </row>
    <row r="159" spans="1:13" s="127" customFormat="1" ht="19.899999999999999" customHeight="1" x14ac:dyDescent="0.25">
      <c r="A159" s="118">
        <f t="shared" si="15"/>
        <v>11</v>
      </c>
      <c r="B159" s="142" t="s">
        <v>178</v>
      </c>
      <c r="C159" s="57" t="s">
        <v>179</v>
      </c>
      <c r="D159" s="61" t="s">
        <v>12</v>
      </c>
      <c r="E159" s="61" t="s">
        <v>155</v>
      </c>
      <c r="F159" s="88" t="s">
        <v>172</v>
      </c>
      <c r="G159" s="61">
        <v>1</v>
      </c>
      <c r="H159" s="119"/>
      <c r="I159" s="120">
        <f>SUM(H159*1.21)</f>
        <v>0</v>
      </c>
      <c r="J159" s="121">
        <f>SUM(G159*H159)</f>
        <v>0</v>
      </c>
      <c r="K159" s="122">
        <f>SUM(G159*I159)</f>
        <v>0</v>
      </c>
      <c r="L159" s="123" t="s">
        <v>15</v>
      </c>
      <c r="M159" s="126"/>
    </row>
    <row r="160" spans="1:13" s="127" customFormat="1" ht="19.899999999999999" customHeight="1" x14ac:dyDescent="0.25">
      <c r="A160" s="118">
        <f t="shared" si="15"/>
        <v>12</v>
      </c>
      <c r="B160" s="142" t="s">
        <v>180</v>
      </c>
      <c r="C160" s="93">
        <v>44472603</v>
      </c>
      <c r="D160" s="61" t="s">
        <v>12</v>
      </c>
      <c r="E160" s="61" t="s">
        <v>155</v>
      </c>
      <c r="F160" s="88" t="s">
        <v>250</v>
      </c>
      <c r="G160" s="61">
        <v>1</v>
      </c>
      <c r="H160" s="119"/>
      <c r="I160" s="120">
        <f t="shared" si="16"/>
        <v>0</v>
      </c>
      <c r="J160" s="121">
        <f>SUM(G160*H160)</f>
        <v>0</v>
      </c>
      <c r="K160" s="122">
        <f>SUM(G160*I160)</f>
        <v>0</v>
      </c>
      <c r="L160" s="47" t="s">
        <v>15</v>
      </c>
      <c r="M160" s="126"/>
    </row>
    <row r="161" spans="1:13" s="103" customFormat="1" ht="19.899999999999999" customHeight="1" x14ac:dyDescent="0.25">
      <c r="A161" s="188">
        <f t="shared" si="15"/>
        <v>13</v>
      </c>
      <c r="B161" s="190" t="s">
        <v>198</v>
      </c>
      <c r="C161" s="93" t="s">
        <v>199</v>
      </c>
      <c r="D161" s="61" t="s">
        <v>12</v>
      </c>
      <c r="E161" s="61" t="s">
        <v>13</v>
      </c>
      <c r="F161" s="88" t="s">
        <v>212</v>
      </c>
      <c r="G161" s="61">
        <v>1</v>
      </c>
      <c r="H161" s="128"/>
      <c r="I161" s="120">
        <f t="shared" si="16"/>
        <v>0</v>
      </c>
      <c r="J161" s="121">
        <f>SUM(G161*H161)</f>
        <v>0</v>
      </c>
      <c r="K161" s="122">
        <f>SUM(G161*I161)</f>
        <v>0</v>
      </c>
      <c r="L161" s="47" t="s">
        <v>197</v>
      </c>
      <c r="M161" s="124"/>
    </row>
    <row r="162" spans="1:13" s="103" customFormat="1" ht="19.899999999999999" customHeight="1" x14ac:dyDescent="0.25">
      <c r="A162" s="188"/>
      <c r="B162" s="190"/>
      <c r="C162" s="93" t="s">
        <v>268</v>
      </c>
      <c r="D162" s="61" t="s">
        <v>12</v>
      </c>
      <c r="E162" s="61" t="s">
        <v>13</v>
      </c>
      <c r="F162" s="88" t="s">
        <v>212</v>
      </c>
      <c r="G162" s="61">
        <v>1</v>
      </c>
      <c r="H162" s="128"/>
      <c r="I162" s="120">
        <f t="shared" ref="I162" si="17">SUM(H162*1.21)</f>
        <v>0</v>
      </c>
      <c r="J162" s="121">
        <f>SUM(G162*H162)</f>
        <v>0</v>
      </c>
      <c r="K162" s="122">
        <f>SUM(G162*I162)</f>
        <v>0</v>
      </c>
      <c r="L162" s="47" t="s">
        <v>197</v>
      </c>
      <c r="M162" s="124"/>
    </row>
    <row r="163" spans="1:13" s="103" customFormat="1" ht="19.899999999999999" customHeight="1" x14ac:dyDescent="0.25">
      <c r="A163" s="189"/>
      <c r="B163" s="190"/>
      <c r="C163" s="93" t="s">
        <v>200</v>
      </c>
      <c r="D163" s="61" t="s">
        <v>12</v>
      </c>
      <c r="E163" s="61" t="s">
        <v>13</v>
      </c>
      <c r="F163" s="88" t="s">
        <v>212</v>
      </c>
      <c r="G163" s="61">
        <v>1</v>
      </c>
      <c r="H163" s="128"/>
      <c r="I163" s="120">
        <f t="shared" si="16"/>
        <v>0</v>
      </c>
      <c r="J163" s="121">
        <f>SUM(G163*H163)</f>
        <v>0</v>
      </c>
      <c r="K163" s="122">
        <f>SUM(G163*I163)</f>
        <v>0</v>
      </c>
      <c r="L163" s="47" t="s">
        <v>197</v>
      </c>
      <c r="M163" s="124"/>
    </row>
    <row r="164" spans="1:13" s="103" customFormat="1" ht="19.899999999999999" customHeight="1" x14ac:dyDescent="0.25">
      <c r="A164" s="189"/>
      <c r="B164" s="190"/>
      <c r="C164" s="93" t="s">
        <v>201</v>
      </c>
      <c r="D164" s="61" t="s">
        <v>12</v>
      </c>
      <c r="E164" s="61" t="s">
        <v>13</v>
      </c>
      <c r="F164" s="88" t="s">
        <v>212</v>
      </c>
      <c r="G164" s="61">
        <v>1</v>
      </c>
      <c r="H164" s="128"/>
      <c r="I164" s="120">
        <f t="shared" si="16"/>
        <v>0</v>
      </c>
      <c r="J164" s="121">
        <f>SUM(G164*H164)</f>
        <v>0</v>
      </c>
      <c r="K164" s="122">
        <f>SUM(G164*I164)</f>
        <v>0</v>
      </c>
      <c r="L164" s="47" t="s">
        <v>197</v>
      </c>
      <c r="M164" s="124"/>
    </row>
    <row r="165" spans="1:13" s="103" customFormat="1" ht="19.899999999999999" customHeight="1" x14ac:dyDescent="0.25">
      <c r="A165" s="188">
        <v>14</v>
      </c>
      <c r="B165" s="191" t="s">
        <v>202</v>
      </c>
      <c r="C165" s="99" t="s">
        <v>203</v>
      </c>
      <c r="D165" s="76" t="s">
        <v>12</v>
      </c>
      <c r="E165" s="61" t="s">
        <v>251</v>
      </c>
      <c r="F165" s="88" t="s">
        <v>277</v>
      </c>
      <c r="G165" s="61">
        <v>1</v>
      </c>
      <c r="H165" s="129"/>
      <c r="I165" s="120">
        <f t="shared" si="16"/>
        <v>0</v>
      </c>
      <c r="J165" s="121">
        <f>SUM(G165*H165)</f>
        <v>0</v>
      </c>
      <c r="K165" s="122">
        <f>SUM(G165*I165)</f>
        <v>0</v>
      </c>
      <c r="L165" s="47" t="s">
        <v>197</v>
      </c>
      <c r="M165" s="124"/>
    </row>
    <row r="166" spans="1:13" s="103" customFormat="1" ht="19.899999999999999" customHeight="1" x14ac:dyDescent="0.25">
      <c r="A166" s="189"/>
      <c r="B166" s="191"/>
      <c r="C166" s="99" t="s">
        <v>204</v>
      </c>
      <c r="D166" s="76" t="s">
        <v>12</v>
      </c>
      <c r="E166" s="61" t="s">
        <v>252</v>
      </c>
      <c r="F166" s="88" t="s">
        <v>277</v>
      </c>
      <c r="G166" s="61">
        <v>1</v>
      </c>
      <c r="H166" s="129"/>
      <c r="I166" s="120">
        <f t="shared" si="16"/>
        <v>0</v>
      </c>
      <c r="J166" s="121">
        <f>SUM(G166*H166)</f>
        <v>0</v>
      </c>
      <c r="K166" s="122">
        <f>SUM(G166*I166)</f>
        <v>0</v>
      </c>
      <c r="L166" s="47" t="s">
        <v>197</v>
      </c>
      <c r="M166" s="124"/>
    </row>
    <row r="167" spans="1:13" s="103" customFormat="1" ht="19.899999999999999" customHeight="1" x14ac:dyDescent="0.25">
      <c r="A167" s="189"/>
      <c r="B167" s="191"/>
      <c r="C167" s="99" t="s">
        <v>205</v>
      </c>
      <c r="D167" s="76" t="s">
        <v>12</v>
      </c>
      <c r="E167" s="61" t="s">
        <v>21</v>
      </c>
      <c r="F167" s="88" t="s">
        <v>277</v>
      </c>
      <c r="G167" s="61">
        <v>1</v>
      </c>
      <c r="H167" s="129"/>
      <c r="I167" s="120">
        <f t="shared" si="16"/>
        <v>0</v>
      </c>
      <c r="J167" s="121">
        <f>SUM(G167*H167)</f>
        <v>0</v>
      </c>
      <c r="K167" s="122">
        <f>SUM(G167*I167)</f>
        <v>0</v>
      </c>
      <c r="L167" s="47" t="s">
        <v>197</v>
      </c>
      <c r="M167" s="124"/>
    </row>
    <row r="168" spans="1:13" s="103" customFormat="1" ht="19.899999999999999" customHeight="1" x14ac:dyDescent="0.25">
      <c r="A168" s="189"/>
      <c r="B168" s="191"/>
      <c r="C168" s="99" t="s">
        <v>206</v>
      </c>
      <c r="D168" s="76" t="s">
        <v>277</v>
      </c>
      <c r="E168" s="61" t="s">
        <v>253</v>
      </c>
      <c r="F168" s="88" t="s">
        <v>277</v>
      </c>
      <c r="G168" s="61">
        <v>1</v>
      </c>
      <c r="H168" s="129"/>
      <c r="I168" s="120">
        <f t="shared" si="16"/>
        <v>0</v>
      </c>
      <c r="J168" s="121">
        <f>SUM(G168*H168)</f>
        <v>0</v>
      </c>
      <c r="K168" s="122">
        <f>SUM(G168*I168)</f>
        <v>0</v>
      </c>
      <c r="L168" s="47" t="s">
        <v>197</v>
      </c>
      <c r="M168" s="124"/>
    </row>
    <row r="169" spans="1:13" s="103" customFormat="1" ht="19.899999999999999" customHeight="1" x14ac:dyDescent="0.25">
      <c r="A169" s="189"/>
      <c r="B169" s="191"/>
      <c r="C169" s="99" t="s">
        <v>207</v>
      </c>
      <c r="D169" s="76" t="s">
        <v>277</v>
      </c>
      <c r="E169" s="61" t="s">
        <v>17</v>
      </c>
      <c r="F169" s="88" t="s">
        <v>277</v>
      </c>
      <c r="G169" s="61">
        <v>1</v>
      </c>
      <c r="H169" s="129"/>
      <c r="I169" s="120">
        <f t="shared" si="16"/>
        <v>0</v>
      </c>
      <c r="J169" s="121">
        <f>SUM(G169*H169)</f>
        <v>0</v>
      </c>
      <c r="K169" s="122">
        <f>SUM(G169*I169)</f>
        <v>0</v>
      </c>
      <c r="L169" s="47" t="s">
        <v>197</v>
      </c>
      <c r="M169" s="124"/>
    </row>
    <row r="170" spans="1:13" s="103" customFormat="1" ht="31.15" customHeight="1" x14ac:dyDescent="0.25">
      <c r="A170" s="189"/>
      <c r="B170" s="191"/>
      <c r="C170" s="99" t="s">
        <v>208</v>
      </c>
      <c r="D170" s="76" t="s">
        <v>277</v>
      </c>
      <c r="E170" s="61" t="s">
        <v>19</v>
      </c>
      <c r="F170" s="88" t="s">
        <v>277</v>
      </c>
      <c r="G170" s="61">
        <v>1</v>
      </c>
      <c r="H170" s="129"/>
      <c r="I170" s="120">
        <f t="shared" si="16"/>
        <v>0</v>
      </c>
      <c r="J170" s="121">
        <f>SUM(G170*H170)</f>
        <v>0</v>
      </c>
      <c r="K170" s="122">
        <f>SUM(G170*I170)</f>
        <v>0</v>
      </c>
      <c r="L170" s="47" t="s">
        <v>197</v>
      </c>
      <c r="M170" s="124"/>
    </row>
    <row r="171" spans="1:13" s="103" customFormat="1" ht="25.9" customHeight="1" thickBot="1" x14ac:dyDescent="0.3">
      <c r="A171" s="104">
        <v>15</v>
      </c>
      <c r="B171" s="143" t="s">
        <v>209</v>
      </c>
      <c r="C171" s="185" t="s">
        <v>254</v>
      </c>
      <c r="D171" s="186"/>
      <c r="E171" s="186"/>
      <c r="F171" s="187"/>
      <c r="G171" s="130">
        <v>1</v>
      </c>
      <c r="H171" s="131"/>
      <c r="I171" s="132">
        <f t="shared" si="16"/>
        <v>0</v>
      </c>
      <c r="J171" s="133">
        <f>SUM(G171*H171)</f>
        <v>0</v>
      </c>
      <c r="K171" s="134">
        <f>SUM(G171*I171)</f>
        <v>0</v>
      </c>
      <c r="L171" s="82" t="s">
        <v>197</v>
      </c>
      <c r="M171" s="135"/>
    </row>
    <row r="172" spans="1:13" s="103" customFormat="1" ht="15" x14ac:dyDescent="0.25">
      <c r="A172" s="105"/>
      <c r="B172" s="154"/>
      <c r="C172" s="136"/>
      <c r="D172" s="137"/>
      <c r="E172" s="137"/>
      <c r="F172" s="138"/>
      <c r="G172" s="106"/>
      <c r="L172" s="107"/>
    </row>
    <row r="173" spans="1:13" s="103" customFormat="1" ht="15" x14ac:dyDescent="0.25">
      <c r="A173" s="105"/>
      <c r="B173" s="154"/>
      <c r="C173" s="136"/>
      <c r="D173" s="137"/>
      <c r="E173" s="137"/>
      <c r="F173" s="138"/>
      <c r="G173" s="106"/>
      <c r="L173" s="107"/>
    </row>
    <row r="174" spans="1:13" s="103" customFormat="1" ht="15" x14ac:dyDescent="0.25">
      <c r="A174" s="105"/>
      <c r="B174" s="154"/>
      <c r="C174" s="136"/>
      <c r="D174" s="137"/>
      <c r="E174" s="137"/>
      <c r="F174" s="138"/>
      <c r="G174" s="106"/>
      <c r="L174" s="107"/>
    </row>
    <row r="175" spans="1:13" s="103" customFormat="1" ht="15" x14ac:dyDescent="0.25">
      <c r="A175" s="105"/>
      <c r="B175" s="154"/>
      <c r="C175" s="136"/>
      <c r="D175" s="137"/>
      <c r="E175" s="137"/>
      <c r="F175" s="138"/>
      <c r="G175" s="106"/>
      <c r="L175" s="107"/>
    </row>
    <row r="176" spans="1:13" s="103" customFormat="1" ht="15" x14ac:dyDescent="0.25">
      <c r="A176" s="105"/>
      <c r="B176" s="154"/>
      <c r="C176" s="136"/>
      <c r="D176" s="137"/>
      <c r="E176" s="137"/>
      <c r="F176" s="138"/>
      <c r="G176" s="106"/>
      <c r="L176" s="107"/>
    </row>
    <row r="177" spans="1:12" s="103" customFormat="1" ht="15" x14ac:dyDescent="0.25">
      <c r="A177" s="105"/>
      <c r="B177" s="154"/>
      <c r="C177" s="136"/>
      <c r="D177" s="137"/>
      <c r="E177" s="137"/>
      <c r="F177" s="138"/>
      <c r="G177" s="106"/>
      <c r="L177" s="107"/>
    </row>
    <row r="178" spans="1:12" s="103" customFormat="1" ht="15" x14ac:dyDescent="0.25">
      <c r="A178" s="105"/>
      <c r="B178" s="154"/>
      <c r="C178" s="136"/>
      <c r="D178" s="137"/>
      <c r="E178" s="137"/>
      <c r="F178" s="138"/>
      <c r="G178" s="106"/>
      <c r="L178" s="107"/>
    </row>
    <row r="179" spans="1:12" s="103" customFormat="1" ht="15" x14ac:dyDescent="0.25">
      <c r="A179" s="105"/>
      <c r="B179" s="154"/>
      <c r="C179" s="136"/>
      <c r="D179" s="137"/>
      <c r="E179" s="137"/>
      <c r="F179" s="138"/>
      <c r="G179" s="106"/>
      <c r="L179" s="107"/>
    </row>
    <row r="180" spans="1:12" s="103" customFormat="1" ht="15" x14ac:dyDescent="0.25">
      <c r="A180" s="105"/>
      <c r="B180" s="154"/>
      <c r="C180" s="136"/>
      <c r="D180" s="137"/>
      <c r="E180" s="137"/>
      <c r="F180" s="138"/>
      <c r="G180" s="106"/>
      <c r="L180" s="107"/>
    </row>
    <row r="181" spans="1:12" s="103" customFormat="1" ht="15" x14ac:dyDescent="0.25">
      <c r="A181" s="105"/>
      <c r="B181" s="154"/>
      <c r="C181" s="136"/>
      <c r="D181" s="137"/>
      <c r="E181" s="137"/>
      <c r="F181" s="138"/>
      <c r="G181" s="106"/>
      <c r="L181" s="107"/>
    </row>
    <row r="182" spans="1:12" s="103" customFormat="1" ht="15" x14ac:dyDescent="0.25">
      <c r="A182" s="105"/>
      <c r="B182" s="154"/>
      <c r="C182" s="136"/>
      <c r="D182" s="137"/>
      <c r="E182" s="137"/>
      <c r="F182" s="138"/>
      <c r="G182" s="106"/>
      <c r="L182" s="107"/>
    </row>
    <row r="183" spans="1:12" s="103" customFormat="1" ht="15" x14ac:dyDescent="0.25">
      <c r="A183" s="105"/>
      <c r="B183" s="154"/>
      <c r="C183" s="136"/>
      <c r="D183" s="137"/>
      <c r="E183" s="137"/>
      <c r="F183" s="138"/>
      <c r="G183" s="106"/>
      <c r="L183" s="107"/>
    </row>
    <row r="184" spans="1:12" s="103" customFormat="1" ht="15" x14ac:dyDescent="0.25">
      <c r="A184" s="105"/>
      <c r="B184" s="154"/>
      <c r="C184" s="136"/>
      <c r="D184" s="137"/>
      <c r="E184" s="137"/>
      <c r="F184" s="138"/>
      <c r="G184" s="106"/>
      <c r="L184" s="107"/>
    </row>
    <row r="185" spans="1:12" s="103" customFormat="1" ht="15" x14ac:dyDescent="0.25">
      <c r="A185" s="105"/>
      <c r="B185" s="154"/>
      <c r="C185" s="136"/>
      <c r="D185" s="137"/>
      <c r="E185" s="137"/>
      <c r="F185" s="138"/>
      <c r="G185" s="106"/>
      <c r="L185" s="107"/>
    </row>
    <row r="186" spans="1:12" s="103" customFormat="1" ht="15" x14ac:dyDescent="0.25">
      <c r="A186" s="105"/>
      <c r="B186" s="154"/>
      <c r="C186" s="136"/>
      <c r="D186" s="137"/>
      <c r="E186" s="137"/>
      <c r="F186" s="138"/>
      <c r="G186" s="106"/>
      <c r="L186" s="107"/>
    </row>
    <row r="187" spans="1:12" s="103" customFormat="1" ht="15" x14ac:dyDescent="0.25">
      <c r="A187" s="105"/>
      <c r="B187" s="154"/>
      <c r="C187" s="136"/>
      <c r="D187" s="137"/>
      <c r="E187" s="137"/>
      <c r="F187" s="138"/>
      <c r="G187" s="106"/>
      <c r="L187" s="107"/>
    </row>
    <row r="188" spans="1:12" s="103" customFormat="1" ht="15" x14ac:dyDescent="0.25">
      <c r="A188" s="105"/>
      <c r="B188" s="154"/>
      <c r="C188" s="136"/>
      <c r="D188" s="137"/>
      <c r="E188" s="137"/>
      <c r="F188" s="138"/>
      <c r="G188" s="106"/>
      <c r="L188" s="107"/>
    </row>
    <row r="189" spans="1:12" s="103" customFormat="1" ht="15" x14ac:dyDescent="0.25">
      <c r="A189" s="105"/>
      <c r="B189" s="154"/>
      <c r="C189" s="136"/>
      <c r="D189" s="137"/>
      <c r="E189" s="137"/>
      <c r="F189" s="138"/>
      <c r="G189" s="106"/>
      <c r="L189" s="107"/>
    </row>
    <row r="190" spans="1:12" s="103" customFormat="1" ht="15" x14ac:dyDescent="0.25">
      <c r="A190" s="105"/>
      <c r="B190" s="154"/>
      <c r="C190" s="136"/>
      <c r="D190" s="137"/>
      <c r="E190" s="137"/>
      <c r="F190" s="138"/>
      <c r="G190" s="106"/>
      <c r="L190" s="107"/>
    </row>
    <row r="191" spans="1:12" s="103" customFormat="1" ht="15" x14ac:dyDescent="0.25">
      <c r="A191" s="105"/>
      <c r="B191" s="154"/>
      <c r="C191" s="136"/>
      <c r="D191" s="137"/>
      <c r="E191" s="137"/>
      <c r="F191" s="138"/>
      <c r="G191" s="106"/>
      <c r="L191" s="107"/>
    </row>
    <row r="192" spans="1:12" s="103" customFormat="1" ht="15" x14ac:dyDescent="0.25">
      <c r="A192" s="105"/>
      <c r="B192" s="154"/>
      <c r="C192" s="136"/>
      <c r="D192" s="137"/>
      <c r="E192" s="137"/>
      <c r="F192" s="138"/>
      <c r="G192" s="106"/>
      <c r="L192" s="107"/>
    </row>
    <row r="193" spans="1:12" s="103" customFormat="1" ht="15" x14ac:dyDescent="0.25">
      <c r="A193" s="105"/>
      <c r="B193" s="154"/>
      <c r="C193" s="136"/>
      <c r="D193" s="137"/>
      <c r="E193" s="137"/>
      <c r="F193" s="138"/>
      <c r="G193" s="106"/>
      <c r="L193" s="107"/>
    </row>
    <row r="194" spans="1:12" s="103" customFormat="1" ht="15" x14ac:dyDescent="0.25">
      <c r="A194" s="105"/>
      <c r="B194" s="154"/>
      <c r="C194" s="136"/>
      <c r="D194" s="137"/>
      <c r="E194" s="137"/>
      <c r="F194" s="138"/>
      <c r="G194" s="106"/>
      <c r="L194" s="107"/>
    </row>
    <row r="195" spans="1:12" s="103" customFormat="1" ht="15" x14ac:dyDescent="0.25">
      <c r="A195" s="105"/>
      <c r="B195" s="154"/>
      <c r="C195" s="136"/>
      <c r="D195" s="137"/>
      <c r="E195" s="137"/>
      <c r="F195" s="138"/>
      <c r="G195" s="106"/>
      <c r="L195" s="107"/>
    </row>
    <row r="196" spans="1:12" s="103" customFormat="1" ht="15" x14ac:dyDescent="0.25">
      <c r="A196" s="105"/>
      <c r="B196" s="154"/>
      <c r="C196" s="136"/>
      <c r="D196" s="137"/>
      <c r="E196" s="137"/>
      <c r="F196" s="138"/>
      <c r="G196" s="106"/>
      <c r="L196" s="107"/>
    </row>
    <row r="197" spans="1:12" s="103" customFormat="1" ht="15" x14ac:dyDescent="0.25">
      <c r="A197" s="105"/>
      <c r="B197" s="154"/>
      <c r="C197" s="136"/>
      <c r="D197" s="137"/>
      <c r="E197" s="137"/>
      <c r="F197" s="138"/>
      <c r="G197" s="106"/>
      <c r="L197" s="107"/>
    </row>
    <row r="198" spans="1:12" s="103" customFormat="1" ht="15" x14ac:dyDescent="0.25">
      <c r="A198" s="105"/>
      <c r="B198" s="154"/>
      <c r="C198" s="136"/>
      <c r="D198" s="137"/>
      <c r="E198" s="137"/>
      <c r="F198" s="138"/>
      <c r="G198" s="106"/>
      <c r="L198" s="107"/>
    </row>
    <row r="199" spans="1:12" s="103" customFormat="1" ht="15" x14ac:dyDescent="0.25">
      <c r="A199" s="105"/>
      <c r="B199" s="154"/>
      <c r="C199" s="136"/>
      <c r="D199" s="137"/>
      <c r="E199" s="137"/>
      <c r="F199" s="138"/>
      <c r="G199" s="106"/>
      <c r="L199" s="107"/>
    </row>
    <row r="200" spans="1:12" s="103" customFormat="1" ht="15" x14ac:dyDescent="0.25">
      <c r="A200" s="105"/>
      <c r="B200" s="154"/>
      <c r="C200" s="136"/>
      <c r="D200" s="137"/>
      <c r="E200" s="137"/>
      <c r="F200" s="138"/>
      <c r="G200" s="106"/>
      <c r="L200" s="107"/>
    </row>
  </sheetData>
  <protectedRanges>
    <protectedRange sqref="H149:H155" name="Oblast8_2_1"/>
    <protectedRange sqref="H68 H5 H24:H45 H9:H22" name="Oblast4_1_2"/>
    <protectedRange sqref="C42:C45 C5 C24:C33 C18:C21 C9:C13" name="Oblast2_9_1"/>
    <protectedRange sqref="H156:H160" name="Oblast8_1_1_1"/>
    <protectedRange sqref="C6:C8 C78 C46:C67" name="Oblast2_3_2_1"/>
    <protectedRange sqref="H6:H8 H23 H101:H109 H69:H98 H46:H67" name="Oblast4_6_5_2_1_1"/>
    <protectedRange sqref="C23 C68:C75" name="Oblast2_2_1_1"/>
    <protectedRange sqref="C76:C77" name="Oblast2_3_1_1_1"/>
    <protectedRange sqref="C79:C80" name="Oblast2_5_1_1"/>
    <protectedRange sqref="C81" name="Oblast2_1_1_1"/>
    <protectedRange sqref="C85:C87" name="Oblast2_6_1_1"/>
    <protectedRange sqref="C88:C89" name="Oblast2_7_1_1"/>
    <protectedRange sqref="C101 C105:C108 C90:C98" name="Oblast2_8_1_1"/>
    <protectedRange sqref="C99:C100 C102:C104" name="Oblast2_2_1_2_1"/>
    <protectedRange sqref="H99:H100" name="Oblast4_2_1_1_1"/>
    <protectedRange sqref="C109" name="Oblast2_9_2_1"/>
    <protectedRange sqref="H110:H146" name="Oblast4_1_1_1"/>
    <protectedRange sqref="C110:C111" name="Oblast2_2_2"/>
    <protectedRange sqref="C112 C115" name="Oblast2_3_1"/>
    <protectedRange sqref="C116:C121 C127 C146" name="Oblast2_5_2"/>
    <protectedRange sqref="C149:C154" name="Oblast5_3_1"/>
    <protectedRange sqref="C155" name="Oblast5_1_3_1"/>
    <protectedRange sqref="C156" name="Oblast5_1_1_2_1"/>
    <protectedRange sqref="C157" name="Oblast5_1_1_1_2_1"/>
    <protectedRange sqref="C165:C170" name="Oblast2_1_2_1_1_1"/>
    <protectedRange sqref="C171" name="Oblast5_1_2_1_1_1"/>
    <protectedRange sqref="C161:C164" name="Oblast5_1_1_1_1_1_1_1"/>
    <protectedRange sqref="C122:C126" name="Oblast2_3_3_1"/>
    <protectedRange sqref="C128:C132" name="Oblast2_1"/>
    <protectedRange sqref="C133:C136" name="Oblast2_3_1_1"/>
    <protectedRange sqref="C137:C140" name="Oblast2_1_1"/>
    <protectedRange sqref="C141" name="Oblast2_7_1"/>
    <protectedRange sqref="C142:C145" name="Oblast2_8_2"/>
    <protectedRange sqref="C113:C114" name="Oblast2"/>
    <protectedRange sqref="C14:C17" name="Oblast2_9_1_6"/>
  </protectedRanges>
  <autoFilter ref="B4:M163"/>
  <mergeCells count="65">
    <mergeCell ref="C171:F171"/>
    <mergeCell ref="A123:A126"/>
    <mergeCell ref="B123:B126"/>
    <mergeCell ref="A161:A164"/>
    <mergeCell ref="B161:B164"/>
    <mergeCell ref="A165:A170"/>
    <mergeCell ref="B165:B170"/>
    <mergeCell ref="A128:A132"/>
    <mergeCell ref="B128:B132"/>
    <mergeCell ref="B133:B136"/>
    <mergeCell ref="B137:B140"/>
    <mergeCell ref="B142:B145"/>
    <mergeCell ref="A133:A136"/>
    <mergeCell ref="A137:A140"/>
    <mergeCell ref="A142:A145"/>
    <mergeCell ref="A110:A115"/>
    <mergeCell ref="B110:B115"/>
    <mergeCell ref="A94:A97"/>
    <mergeCell ref="B94:B97"/>
    <mergeCell ref="A101:A104"/>
    <mergeCell ref="B101:B104"/>
    <mergeCell ref="A105:A108"/>
    <mergeCell ref="B105:B108"/>
    <mergeCell ref="A82:A85"/>
    <mergeCell ref="B82:B85"/>
    <mergeCell ref="A86:A89"/>
    <mergeCell ref="B86:B89"/>
    <mergeCell ref="A90:A93"/>
    <mergeCell ref="B90:B93"/>
    <mergeCell ref="A68:A71"/>
    <mergeCell ref="B68:B71"/>
    <mergeCell ref="A74:A77"/>
    <mergeCell ref="B74:B77"/>
    <mergeCell ref="A78:A81"/>
    <mergeCell ref="B78:B81"/>
    <mergeCell ref="A61:A64"/>
    <mergeCell ref="B61:B64"/>
    <mergeCell ref="A66:A67"/>
    <mergeCell ref="B66:B67"/>
    <mergeCell ref="A46:A49"/>
    <mergeCell ref="B46:B49"/>
    <mergeCell ref="A50:A53"/>
    <mergeCell ref="B50:B53"/>
    <mergeCell ref="A55:A58"/>
    <mergeCell ref="B55:B58"/>
    <mergeCell ref="A34:A37"/>
    <mergeCell ref="B34:B37"/>
    <mergeCell ref="A38:A41"/>
    <mergeCell ref="B38:B41"/>
    <mergeCell ref="B42:B45"/>
    <mergeCell ref="A42:A45"/>
    <mergeCell ref="A24:A25"/>
    <mergeCell ref="B24:B25"/>
    <mergeCell ref="A30:A33"/>
    <mergeCell ref="B30:B33"/>
    <mergeCell ref="B1:J1"/>
    <mergeCell ref="B5:B8"/>
    <mergeCell ref="B9:B12"/>
    <mergeCell ref="A5:A8"/>
    <mergeCell ref="A9:A12"/>
    <mergeCell ref="A14:A17"/>
    <mergeCell ref="B14:B17"/>
    <mergeCell ref="A19:A22"/>
    <mergeCell ref="B19:B22"/>
    <mergeCell ref="C19:C22"/>
  </mergeCells>
  <conditionalFormatting sqref="C113:C114">
    <cfRule type="duplicateValues" dxfId="12" priority="6"/>
  </conditionalFormatting>
  <conditionalFormatting sqref="C113:C114">
    <cfRule type="duplicateValues" dxfId="11" priority="7"/>
    <cfRule type="duplicateValues" dxfId="10" priority="8"/>
    <cfRule type="duplicateValues" dxfId="9" priority="9"/>
  </conditionalFormatting>
  <conditionalFormatting sqref="C113:C114">
    <cfRule type="duplicateValues" dxfId="8" priority="10"/>
  </conditionalFormatting>
  <conditionalFormatting sqref="C113:C114">
    <cfRule type="duplicateValues" dxfId="7" priority="11"/>
  </conditionalFormatting>
  <conditionalFormatting sqref="C113:C114">
    <cfRule type="duplicateValues" dxfId="6" priority="12"/>
  </conditionalFormatting>
  <conditionalFormatting sqref="C113:C114">
    <cfRule type="duplicateValues" dxfId="5" priority="13"/>
  </conditionalFormatting>
  <conditionalFormatting sqref="C113:C114">
    <cfRule type="duplicateValues" dxfId="4" priority="5"/>
  </conditionalFormatting>
  <conditionalFormatting sqref="C14:C17">
    <cfRule type="duplicateValues" dxfId="3" priority="1"/>
  </conditionalFormatting>
  <conditionalFormatting sqref="C14:C17">
    <cfRule type="duplicateValues" dxfId="2" priority="2"/>
  </conditionalFormatting>
  <conditionalFormatting sqref="C14:C17">
    <cfRule type="duplicateValues" dxfId="1" priority="3"/>
    <cfRule type="duplicateValues" dxfId="0" priority="4"/>
  </conditionalFormatting>
  <dataValidations disablePrompts="1" count="1">
    <dataValidation type="decimal" operator="greaterThanOrEqual" allowBlank="1" showErrorMessage="1" errorTitle="CHYBNÁ HODNOTA" error="Vámi nabízená kapacita neodpovídá minimální kapacitě požadované zadavatelem!" sqref="F38:F40 F81 F29 F32 F128:F132 F137:F140">
      <formula1>#REF!</formula1>
    </dataValidation>
  </dataValidations>
  <pageMargins left="0.31496062992125984" right="0.11811023622047245" top="0.59055118110236227" bottom="0.39370078740157483" header="0.31496062992125984" footer="0.31496062992125984"/>
  <pageSetup paperSize="9" scale="9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Spotřební koš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olejník</dc:creator>
  <cp:lastModifiedBy>Kratochvíl Petr - VÚ 6950 - ŠIS AČR</cp:lastModifiedBy>
  <cp:lastPrinted>2021-02-18T08:06:36Z</cp:lastPrinted>
  <dcterms:created xsi:type="dcterms:W3CDTF">2021-01-18T07:04:24Z</dcterms:created>
  <dcterms:modified xsi:type="dcterms:W3CDTF">2021-02-22T13:56:24Z</dcterms:modified>
</cp:coreProperties>
</file>