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ZT\OZT-Sdilene\Specifikace\2021\VZMR\2021_9_ÚPI_Flexibilní videobronchoskop\2. Technická specifikace, dotazy uchazečů a odpovědi\"/>
    </mc:Choice>
  </mc:AlternateContent>
  <bookViews>
    <workbookView xWindow="270" yWindow="60" windowWidth="13965" windowHeight="14505"/>
  </bookViews>
  <sheets>
    <sheet name="Tabulka pro výpočet ceny" sheetId="1" r:id="rId1"/>
    <sheet name="Pomocná data" sheetId="2" state="hidden" r:id="rId2"/>
  </sheets>
  <calcPr calcId="162913"/>
</workbook>
</file>

<file path=xl/calcChain.xml><?xml version="1.0" encoding="utf-8"?>
<calcChain xmlns="http://schemas.openxmlformats.org/spreadsheetml/2006/main">
  <c r="M36" i="1" l="1"/>
  <c r="M37" i="1"/>
  <c r="M38" i="1"/>
  <c r="M39" i="1"/>
  <c r="M40" i="1"/>
  <c r="M41" i="1"/>
  <c r="M42" i="1"/>
  <c r="M43" i="1"/>
  <c r="M35" i="1"/>
  <c r="M23" i="1"/>
  <c r="M24" i="1"/>
  <c r="M25" i="1"/>
  <c r="M26" i="1"/>
  <c r="M27" i="1"/>
  <c r="M28" i="1"/>
  <c r="M29" i="1"/>
  <c r="M30" i="1"/>
  <c r="M31" i="1"/>
  <c r="M22" i="1"/>
  <c r="M17" i="1"/>
  <c r="M18" i="1"/>
  <c r="M16" i="1"/>
  <c r="M12" i="1"/>
  <c r="M13" i="1"/>
  <c r="M14" i="1"/>
  <c r="M11" i="1"/>
  <c r="M6" i="1"/>
  <c r="M4" i="1"/>
  <c r="M44" i="1" l="1"/>
  <c r="I54" i="1"/>
  <c r="G54" i="1" s="1"/>
  <c r="L36" i="1" l="1"/>
  <c r="L37" i="1"/>
  <c r="L38" i="1"/>
  <c r="L39" i="1"/>
  <c r="L40" i="1"/>
  <c r="L41" i="1"/>
  <c r="L42" i="1"/>
  <c r="L43" i="1"/>
  <c r="K36" i="1"/>
  <c r="K37" i="1"/>
  <c r="K38" i="1"/>
  <c r="K39" i="1"/>
  <c r="K40" i="1"/>
  <c r="K41" i="1"/>
  <c r="K42" i="1"/>
  <c r="K43" i="1"/>
  <c r="L23" i="1"/>
  <c r="L24" i="1"/>
  <c r="L25" i="1"/>
  <c r="L26" i="1"/>
  <c r="K23" i="1"/>
  <c r="K24" i="1"/>
  <c r="K25" i="1"/>
  <c r="K26" i="1"/>
  <c r="I51" i="1" l="1"/>
  <c r="G51" i="1" s="1"/>
  <c r="I53" i="1"/>
  <c r="G53" i="1" s="1"/>
  <c r="I50" i="1"/>
  <c r="G50" i="1" s="1"/>
  <c r="L14" i="1"/>
  <c r="K14" i="1"/>
  <c r="I52" i="1" l="1"/>
  <c r="G52" i="1" s="1"/>
  <c r="I55" i="1"/>
  <c r="G55" i="1" s="1"/>
  <c r="K16" i="1"/>
  <c r="L17" i="1"/>
  <c r="L18" i="1"/>
  <c r="K17" i="1"/>
  <c r="K18" i="1"/>
  <c r="L16" i="1"/>
  <c r="L11" i="1"/>
  <c r="K11" i="1"/>
  <c r="L35" i="1" l="1"/>
  <c r="L22" i="1"/>
  <c r="K35" i="1"/>
  <c r="K44" i="1" s="1"/>
  <c r="K22" i="1"/>
  <c r="L27" i="1"/>
  <c r="L28" i="1"/>
  <c r="L29" i="1"/>
  <c r="L30" i="1"/>
  <c r="L31" i="1"/>
  <c r="K27" i="1"/>
  <c r="K28" i="1"/>
  <c r="K29" i="1"/>
  <c r="K30" i="1"/>
  <c r="K31" i="1"/>
  <c r="L12" i="1"/>
  <c r="L13" i="1"/>
  <c r="K12" i="1"/>
  <c r="K13" i="1"/>
  <c r="L4" i="1"/>
  <c r="K4" i="1"/>
  <c r="L6" i="1"/>
  <c r="K6" i="1"/>
  <c r="K32" i="1" l="1"/>
  <c r="L32" i="1"/>
  <c r="L44" i="1"/>
  <c r="L8" i="1"/>
  <c r="K8" i="1"/>
  <c r="L19" i="1"/>
  <c r="L46" i="1" l="1"/>
  <c r="M19" i="1"/>
  <c r="M8" i="1"/>
  <c r="M32" i="1"/>
  <c r="K19" i="1"/>
  <c r="M46" i="1" l="1"/>
  <c r="K46" i="1" l="1"/>
</calcChain>
</file>

<file path=xl/sharedStrings.xml><?xml version="1.0" encoding="utf-8"?>
<sst xmlns="http://schemas.openxmlformats.org/spreadsheetml/2006/main" count="93" uniqueCount="69">
  <si>
    <t>Počet kusů</t>
  </si>
  <si>
    <t>Cena 
bez DPH/kus
[Kč]</t>
  </si>
  <si>
    <t>Sazba DPH
[%]</t>
  </si>
  <si>
    <t>Celková cena 
bez DPH
[Kč]</t>
  </si>
  <si>
    <t>Celková cena 
s DPH
[Kč]</t>
  </si>
  <si>
    <t>1.</t>
  </si>
  <si>
    <t>Cena 
bez DPH/úkon
[Kč]</t>
  </si>
  <si>
    <t>2.</t>
  </si>
  <si>
    <t>BTK/Preventivní prohlídka</t>
  </si>
  <si>
    <t>Elektrická revize</t>
  </si>
  <si>
    <t>3.</t>
  </si>
  <si>
    <t>Název spotřebního materiálu</t>
  </si>
  <si>
    <t>Katalogové/objednací číslo spotřebního materiálu</t>
  </si>
  <si>
    <t>4.</t>
  </si>
  <si>
    <t>Do servisní smlouvy</t>
  </si>
  <si>
    <t>5.</t>
  </si>
  <si>
    <t>Dodavatel uvede:</t>
  </si>
  <si>
    <t>Počet km z nejbližšího servisního střediska</t>
  </si>
  <si>
    <t>POZNÁMKA</t>
  </si>
  <si>
    <t>Dodavatel:</t>
  </si>
  <si>
    <t>Autorizovaný servis</t>
  </si>
  <si>
    <t>Adresa firmy:</t>
  </si>
  <si>
    <t>Nahlášení poruch
 (čas; od,do)</t>
  </si>
  <si>
    <t>Celkem
DPH
[Kč]</t>
  </si>
  <si>
    <t>Kód VZP</t>
  </si>
  <si>
    <t>Cestovné není-li součástí servisních úkonů</t>
  </si>
  <si>
    <t>Fialové, prázdné buňky dopočítávají hodnoty dle zadaných vzorců. Nevyplňuje nikdo!</t>
  </si>
  <si>
    <t>Typ přístroje:</t>
  </si>
  <si>
    <r>
      <t>Celkem za servisní úkony</t>
    </r>
    <r>
      <rPr>
        <b/>
        <vertAlign val="superscript"/>
        <sz val="11"/>
        <color theme="1"/>
        <rFont val="Arial"/>
        <family val="2"/>
        <charset val="238"/>
      </rPr>
      <t>2)</t>
    </r>
  </si>
  <si>
    <r>
      <t xml:space="preserve">Jednorázový spotřební materiál
</t>
    </r>
    <r>
      <rPr>
        <sz val="10"/>
        <color theme="1"/>
        <rFont val="Arial"/>
        <family val="2"/>
        <charset val="238"/>
      </rPr>
      <t>(Celkový počet kusů za 4 roky)</t>
    </r>
  </si>
  <si>
    <r>
      <t xml:space="preserve">Dlouhodobý spotřební materiál
</t>
    </r>
    <r>
      <rPr>
        <sz val="10"/>
        <color theme="1"/>
        <rFont val="Arial"/>
        <family val="2"/>
        <charset val="238"/>
      </rPr>
      <t>(Celkový počet kusů za 10 let)</t>
    </r>
  </si>
  <si>
    <t>Specifický materiál, který se dle výrobce musí vyměnit
 v rámci BTK/PP</t>
  </si>
  <si>
    <t>Jiné výrobcem předepsané kontroly:</t>
  </si>
  <si>
    <t>Paušální částka</t>
  </si>
  <si>
    <t>Celkový počet kusů</t>
  </si>
  <si>
    <t xml:space="preserve">Celkový počet kusů
</t>
  </si>
  <si>
    <t>Celkový počet úkonů</t>
  </si>
  <si>
    <t>Cena 
bez DPH
[Kč]</t>
  </si>
  <si>
    <t>Cena 
s DPH
[Kč]</t>
  </si>
  <si>
    <t>Sazba za 1 km</t>
  </si>
  <si>
    <r>
      <rPr>
        <b/>
        <sz val="10"/>
        <color theme="1"/>
        <rFont val="Arial"/>
        <family val="2"/>
        <charset val="238"/>
      </rPr>
      <t>Cena dopravy</t>
    </r>
    <r>
      <rPr>
        <sz val="10"/>
        <color theme="1"/>
        <rFont val="Arial"/>
        <family val="2"/>
        <charset val="238"/>
      </rPr>
      <t xml:space="preserve">
</t>
    </r>
  </si>
  <si>
    <r>
      <t>Cena jednotková/ks
bez DPH
[Kč]</t>
    </r>
    <r>
      <rPr>
        <vertAlign val="superscript"/>
        <sz val="11"/>
        <color theme="1"/>
        <rFont val="Arial"/>
        <family val="2"/>
        <charset val="238"/>
      </rPr>
      <t>3)</t>
    </r>
  </si>
  <si>
    <t>Celková cena dlouhodobého spotřebního materiálu</t>
  </si>
  <si>
    <t>Celková cena jednorázového spotřebního materiálu</t>
  </si>
  <si>
    <r>
      <rPr>
        <b/>
        <sz val="10"/>
        <color theme="1"/>
        <rFont val="Arial"/>
        <family val="2"/>
        <charset val="238"/>
      </rPr>
      <t xml:space="preserve">Hodinová sazba servisu technika
</t>
    </r>
    <r>
      <rPr>
        <sz val="10"/>
        <color theme="1"/>
        <rFont val="Arial"/>
        <family val="2"/>
        <charset val="238"/>
      </rPr>
      <t>(účtováno po 1/4 hod.)</t>
    </r>
  </si>
  <si>
    <t>Ztrátová doba na cestě*</t>
  </si>
  <si>
    <t>Hodinová sazba
(účtováno bude po 0,25 hod.)</t>
  </si>
  <si>
    <t>Riziková třída ZP</t>
  </si>
  <si>
    <t>Pořizovací cena přístroje dle technické specifikace</t>
  </si>
  <si>
    <r>
      <t>Celkem za požadované přístroje</t>
    </r>
    <r>
      <rPr>
        <b/>
        <vertAlign val="superscript"/>
        <sz val="11"/>
        <color theme="1"/>
        <rFont val="Arial"/>
        <family val="2"/>
        <charset val="238"/>
      </rPr>
      <t>1)</t>
    </r>
  </si>
  <si>
    <r>
      <rPr>
        <b/>
        <sz val="11"/>
        <color theme="1"/>
        <rFont val="Arial"/>
        <family val="2"/>
        <charset val="238"/>
      </rPr>
      <t xml:space="preserve">*Vysvětlivka: 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Ztrátová doba na cestě</t>
    </r>
  </si>
  <si>
    <t>CELKOVÁ CENA PRO POROVNÁNÍ NABÍDEK</t>
  </si>
  <si>
    <t>Kontaktní osoba:</t>
  </si>
  <si>
    <t>Telefon:</t>
  </si>
  <si>
    <t>E-mail:</t>
  </si>
  <si>
    <t>Vysvětlivky:</t>
  </si>
  <si>
    <t>Uchazeč vyplní žluté buňky.</t>
  </si>
  <si>
    <r>
      <t xml:space="preserve">Servisní úkony
</t>
    </r>
    <r>
      <rPr>
        <sz val="9"/>
        <color theme="1"/>
        <rFont val="Arial"/>
        <family val="2"/>
        <charset val="238"/>
      </rPr>
      <t>Počet servisních úkonů uvádějte za předpokládanou dobu životnosti přístroje, tzn. 10 let. (Od životnosti odečtěte dobu záruky, po kterou budou úkony prováděny bez nároků na úplatu)</t>
    </r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</si>
  <si>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Cenu uvádějte do vzorového návrhu kupní smlouvy </t>
    </r>
  </si>
  <si>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 xml:space="preserve">Cenu uvádějte do vzorového návrhu servisní smlouvy </t>
    </r>
  </si>
  <si>
    <t>Sazba DPH</t>
  </si>
  <si>
    <t>Základní sazba</t>
  </si>
  <si>
    <t>První snížená sazba</t>
  </si>
  <si>
    <t>Druhá snížená sazba</t>
  </si>
  <si>
    <r>
      <t>Cena jednotková/ks
bez DPH
[Kč]</t>
    </r>
    <r>
      <rPr>
        <vertAlign val="superscript"/>
        <sz val="11"/>
        <color theme="1"/>
        <rFont val="Arial"/>
        <family val="2"/>
        <charset val="238"/>
      </rPr>
      <t>4)</t>
    </r>
  </si>
  <si>
    <t>Pokud uchazeč tuto položku neúčtuje, 
vyplní do  sloupce Cena bez DPH 0,00 Kč.</t>
  </si>
  <si>
    <t>Flexibilní videobronchoskop</t>
  </si>
  <si>
    <t>Zobrazovací monitor</t>
  </si>
  <si>
    <t xml:space="preserve">VZMR 2021/009 Flexibilní videobronchoskop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</si>
</sst>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48C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1" fillId="0" borderId="4" xfId="0" applyFont="1" applyBorder="1" applyProtection="1"/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vertical="center" wrapText="1"/>
    </xf>
    <xf numFmtId="4" fontId="1" fillId="5" borderId="21" xfId="0" applyNumberFormat="1" applyFont="1" applyFill="1" applyBorder="1" applyAlignment="1" applyProtection="1">
      <alignment horizontal="right" vertical="center" wrapText="1"/>
    </xf>
    <xf numFmtId="4" fontId="1" fillId="5" borderId="28" xfId="0" applyNumberFormat="1" applyFont="1" applyFill="1" applyBorder="1" applyAlignment="1" applyProtection="1">
      <alignment horizontal="right" vertical="center"/>
    </xf>
    <xf numFmtId="4" fontId="1" fillId="5" borderId="28" xfId="0" applyNumberFormat="1" applyFont="1" applyFill="1" applyBorder="1" applyAlignment="1" applyProtection="1">
      <alignment horizontal="right" vertical="center" wrapText="1"/>
    </xf>
    <xf numFmtId="4" fontId="1" fillId="4" borderId="10" xfId="0" applyNumberFormat="1" applyFont="1" applyFill="1" applyBorder="1" applyAlignment="1" applyProtection="1">
      <alignment horizontal="right" vertical="center" wrapText="1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4" fontId="1" fillId="4" borderId="18" xfId="0" applyNumberFormat="1" applyFont="1" applyFill="1" applyBorder="1" applyAlignment="1" applyProtection="1">
      <alignment horizontal="right" vertical="center" wrapText="1"/>
    </xf>
    <xf numFmtId="4" fontId="1" fillId="4" borderId="20" xfId="0" applyNumberFormat="1" applyFont="1" applyFill="1" applyBorder="1" applyAlignment="1" applyProtection="1">
      <alignment horizontal="right" vertical="center" wrapText="1"/>
    </xf>
    <xf numFmtId="4" fontId="1" fillId="4" borderId="10" xfId="0" applyNumberFormat="1" applyFont="1" applyFill="1" applyBorder="1" applyAlignment="1" applyProtection="1">
      <alignment horizontal="right" vertical="center"/>
    </xf>
    <xf numFmtId="4" fontId="1" fillId="4" borderId="12" xfId="0" applyNumberFormat="1" applyFont="1" applyFill="1" applyBorder="1" applyAlignment="1" applyProtection="1">
      <alignment horizontal="right" vertical="center"/>
    </xf>
    <xf numFmtId="4" fontId="1" fillId="4" borderId="18" xfId="0" applyNumberFormat="1" applyFont="1" applyFill="1" applyBorder="1" applyAlignment="1" applyProtection="1">
      <alignment horizontal="right" vertical="center"/>
    </xf>
    <xf numFmtId="4" fontId="1" fillId="4" borderId="20" xfId="0" applyNumberFormat="1" applyFont="1" applyFill="1" applyBorder="1" applyAlignment="1" applyProtection="1">
      <alignment horizontal="right" vertical="center"/>
    </xf>
    <xf numFmtId="4" fontId="1" fillId="4" borderId="25" xfId="0" applyNumberFormat="1" applyFont="1" applyFill="1" applyBorder="1" applyAlignment="1" applyProtection="1">
      <alignment horizontal="right" vertical="center"/>
    </xf>
    <xf numFmtId="4" fontId="1" fillId="4" borderId="27" xfId="0" applyNumberFormat="1" applyFont="1" applyFill="1" applyBorder="1" applyAlignment="1" applyProtection="1">
      <alignment horizontal="right" vertical="center"/>
    </xf>
    <xf numFmtId="4" fontId="1" fillId="5" borderId="21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1" fillId="6" borderId="6" xfId="0" applyNumberFormat="1" applyFont="1" applyFill="1" applyBorder="1" applyAlignment="1" applyProtection="1">
      <alignment horizontal="right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4" fontId="5" fillId="7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17" xfId="0" applyFont="1" applyFill="1" applyBorder="1" applyAlignment="1" applyProtection="1">
      <alignment horizontal="center" vertical="center" wrapText="1"/>
      <protection locked="0"/>
    </xf>
    <xf numFmtId="4" fontId="5" fillId="7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24" xfId="0" applyFont="1" applyFill="1" applyBorder="1" applyAlignment="1" applyProtection="1">
      <alignment horizontal="center" vertical="center" wrapText="1"/>
      <protection locked="0"/>
    </xf>
    <xf numFmtId="4" fontId="5" fillId="7" borderId="25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32" xfId="0" applyFont="1" applyFill="1" applyBorder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center" vertical="center" wrapText="1"/>
      <protection locked="0"/>
    </xf>
    <xf numFmtId="0" fontId="5" fillId="7" borderId="25" xfId="0" applyFont="1" applyFill="1" applyBorder="1" applyAlignment="1" applyProtection="1">
      <alignment horizontal="center" vertical="center" wrapText="1"/>
      <protection locked="0"/>
    </xf>
    <xf numFmtId="4" fontId="7" fillId="7" borderId="34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50" xfId="0" applyFont="1" applyFill="1" applyBorder="1" applyAlignment="1" applyProtection="1">
      <alignment horizontal="center" vertical="center" wrapText="1"/>
      <protection locked="0"/>
    </xf>
    <xf numFmtId="4" fontId="1" fillId="4" borderId="50" xfId="0" applyNumberFormat="1" applyFont="1" applyFill="1" applyBorder="1" applyAlignment="1" applyProtection="1">
      <alignment horizontal="right" vertical="center"/>
    </xf>
    <xf numFmtId="0" fontId="5" fillId="7" borderId="45" xfId="0" applyFont="1" applyFill="1" applyBorder="1" applyAlignment="1" applyProtection="1">
      <alignment horizontal="center" vertical="center" wrapText="1"/>
      <protection locked="0"/>
    </xf>
    <xf numFmtId="4" fontId="5" fillId="7" borderId="4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0" fontId="5" fillId="7" borderId="40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4" fontId="1" fillId="5" borderId="35" xfId="0" applyNumberFormat="1" applyFont="1" applyFill="1" applyBorder="1" applyAlignment="1" applyProtection="1">
      <alignment horizontal="right" vertical="center" wrapText="1"/>
    </xf>
    <xf numFmtId="4" fontId="1" fillId="4" borderId="25" xfId="0" applyNumberFormat="1" applyFont="1" applyFill="1" applyBorder="1" applyAlignment="1" applyProtection="1">
      <alignment horizontal="right" vertical="center" wrapText="1"/>
    </xf>
    <xf numFmtId="4" fontId="1" fillId="4" borderId="27" xfId="0" applyNumberFormat="1" applyFont="1" applyFill="1" applyBorder="1" applyAlignment="1" applyProtection="1">
      <alignment horizontal="right" vertical="center" wrapText="1"/>
    </xf>
    <xf numFmtId="0" fontId="7" fillId="2" borderId="59" xfId="0" applyFont="1" applyFill="1" applyBorder="1" applyAlignment="1" applyProtection="1">
      <alignment horizontal="center" vertical="center" wrapText="1"/>
    </xf>
    <xf numFmtId="0" fontId="7" fillId="2" borderId="63" xfId="0" applyFont="1" applyFill="1" applyBorder="1" applyAlignment="1" applyProtection="1">
      <alignment horizontal="center" vertical="center" wrapText="1"/>
    </xf>
    <xf numFmtId="0" fontId="7" fillId="2" borderId="58" xfId="0" applyFont="1" applyFill="1" applyBorder="1" applyAlignment="1" applyProtection="1">
      <alignment horizontal="center" vertical="center" wrapText="1"/>
    </xf>
    <xf numFmtId="4" fontId="7" fillId="7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2" xfId="0" applyNumberFormat="1" applyFont="1" applyFill="1" applyBorder="1" applyAlignment="1" applyProtection="1">
      <alignment horizontal="right" vertical="center"/>
    </xf>
    <xf numFmtId="4" fontId="7" fillId="7" borderId="17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20" xfId="0" applyNumberFormat="1" applyFont="1" applyFill="1" applyBorder="1" applyAlignment="1" applyProtection="1">
      <alignment horizontal="right" vertical="center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7" borderId="40" xfId="0" applyFont="1" applyFill="1" applyBorder="1" applyAlignment="1" applyProtection="1">
      <alignment horizontal="center" vertical="center" wrapText="1"/>
      <protection locked="0"/>
    </xf>
    <xf numFmtId="4" fontId="5" fillId="7" borderId="18" xfId="0" applyNumberFormat="1" applyFont="1" applyFill="1" applyBorder="1" applyAlignment="1" applyProtection="1">
      <alignment horizontal="right" vertical="center"/>
      <protection locked="0"/>
    </xf>
    <xf numFmtId="4" fontId="5" fillId="7" borderId="10" xfId="0" applyNumberFormat="1" applyFont="1" applyFill="1" applyBorder="1" applyAlignment="1" applyProtection="1">
      <alignment horizontal="right" vertical="center"/>
      <protection locked="0"/>
    </xf>
    <xf numFmtId="4" fontId="5" fillId="7" borderId="2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5" fillId="7" borderId="57" xfId="0" applyFont="1" applyFill="1" applyBorder="1" applyAlignment="1" applyProtection="1">
      <alignment horizontal="center" vertical="center" wrapText="1"/>
      <protection locked="0"/>
    </xf>
    <xf numFmtId="0" fontId="5" fillId="7" borderId="55" xfId="0" applyFont="1" applyFill="1" applyBorder="1" applyAlignment="1" applyProtection="1">
      <alignment horizontal="center" vertical="center" wrapText="1"/>
      <protection locked="0"/>
    </xf>
    <xf numFmtId="4" fontId="5" fillId="7" borderId="10" xfId="0" applyNumberFormat="1" applyFont="1" applyFill="1" applyBorder="1" applyAlignment="1" applyProtection="1">
      <alignment horizontal="right" vertical="center"/>
      <protection locked="0"/>
    </xf>
    <xf numFmtId="0" fontId="5" fillId="7" borderId="64" xfId="0" applyFont="1" applyFill="1" applyBorder="1" applyAlignment="1" applyProtection="1">
      <alignment horizontal="center" vertical="center" wrapText="1"/>
      <protection locked="0"/>
    </xf>
    <xf numFmtId="0" fontId="1" fillId="7" borderId="65" xfId="0" applyFont="1" applyFill="1" applyBorder="1" applyAlignment="1" applyProtection="1">
      <alignment horizontal="center" vertical="center" wrapText="1"/>
      <protection locked="0"/>
    </xf>
    <xf numFmtId="0" fontId="1" fillId="3" borderId="65" xfId="0" applyFont="1" applyFill="1" applyBorder="1" applyAlignment="1" applyProtection="1">
      <alignment horizontal="center" vertical="center" wrapText="1"/>
    </xf>
    <xf numFmtId="4" fontId="5" fillId="7" borderId="65" xfId="0" applyNumberFormat="1" applyFont="1" applyFill="1" applyBorder="1" applyAlignment="1" applyProtection="1">
      <alignment horizontal="right" vertical="center"/>
      <protection locked="0"/>
    </xf>
    <xf numFmtId="1" fontId="1" fillId="0" borderId="0" xfId="0" applyNumberFormat="1" applyFont="1" applyProtection="1"/>
    <xf numFmtId="1" fontId="5" fillId="7" borderId="11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19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58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53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27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12" xfId="0" applyNumberFormat="1" applyFont="1" applyFill="1" applyBorder="1" applyAlignment="1" applyProtection="1">
      <alignment horizontal="right" vertical="center"/>
      <protection locked="0"/>
    </xf>
    <xf numFmtId="1" fontId="5" fillId="7" borderId="42" xfId="0" applyNumberFormat="1" applyFont="1" applyFill="1" applyBorder="1" applyAlignment="1" applyProtection="1">
      <alignment horizontal="right" vertical="center"/>
      <protection locked="0"/>
    </xf>
    <xf numFmtId="1" fontId="5" fillId="7" borderId="20" xfId="0" applyNumberFormat="1" applyFont="1" applyFill="1" applyBorder="1" applyAlignment="1" applyProtection="1">
      <alignment horizontal="right" vertical="center"/>
      <protection locked="0"/>
    </xf>
    <xf numFmtId="1" fontId="5" fillId="7" borderId="27" xfId="0" applyNumberFormat="1" applyFont="1" applyFill="1" applyBorder="1" applyAlignment="1" applyProtection="1">
      <alignment horizontal="right" vertical="center"/>
      <protection locked="0"/>
    </xf>
    <xf numFmtId="1" fontId="5" fillId="7" borderId="56" xfId="0" applyNumberFormat="1" applyFont="1" applyFill="1" applyBorder="1" applyAlignment="1" applyProtection="1">
      <alignment horizontal="right" vertical="center"/>
      <protection locked="0"/>
    </xf>
    <xf numFmtId="1" fontId="5" fillId="7" borderId="62" xfId="0" applyNumberFormat="1" applyFont="1" applyFill="1" applyBorder="1" applyAlignment="1" applyProtection="1">
      <alignment horizontal="right" vertical="center"/>
      <protection locked="0"/>
    </xf>
    <xf numFmtId="1" fontId="7" fillId="7" borderId="10" xfId="0" applyNumberFormat="1" applyFont="1" applyFill="1" applyBorder="1" applyAlignment="1" applyProtection="1">
      <alignment horizontal="right" vertical="center" wrapText="1"/>
      <protection locked="0"/>
    </xf>
    <xf numFmtId="1" fontId="7" fillId="7" borderId="18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11" xfId="0" applyNumberFormat="1" applyFont="1" applyFill="1" applyBorder="1" applyAlignment="1" applyProtection="1">
      <alignment horizontal="right" vertical="center"/>
      <protection locked="0"/>
    </xf>
    <xf numFmtId="4" fontId="1" fillId="4" borderId="9" xfId="0" applyNumberFormat="1" applyFont="1" applyFill="1" applyBorder="1" applyAlignment="1" applyProtection="1">
      <alignment horizontal="right" vertical="center"/>
    </xf>
    <xf numFmtId="4" fontId="1" fillId="4" borderId="17" xfId="0" applyNumberFormat="1" applyFont="1" applyFill="1" applyBorder="1" applyAlignment="1" applyProtection="1">
      <alignment horizontal="right" vertical="center"/>
    </xf>
    <xf numFmtId="4" fontId="1" fillId="4" borderId="24" xfId="0" applyNumberFormat="1" applyFont="1" applyFill="1" applyBorder="1" applyAlignment="1" applyProtection="1">
      <alignment horizontal="right" vertical="center"/>
    </xf>
    <xf numFmtId="0" fontId="15" fillId="0" borderId="0" xfId="0" applyFont="1"/>
    <xf numFmtId="0" fontId="16" fillId="0" borderId="0" xfId="0" applyFont="1"/>
    <xf numFmtId="1" fontId="16" fillId="0" borderId="0" xfId="0" applyNumberFormat="1" applyFont="1"/>
    <xf numFmtId="4" fontId="1" fillId="4" borderId="57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1" fillId="0" borderId="38" xfId="0" applyFont="1" applyBorder="1" applyAlignment="1" applyProtection="1">
      <alignment horizontal="left" vertical="center"/>
    </xf>
    <xf numFmtId="0" fontId="1" fillId="0" borderId="43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7" borderId="9" xfId="0" applyFont="1" applyFill="1" applyBorder="1" applyAlignment="1" applyProtection="1">
      <alignment horizontal="left" vertical="center" wrapText="1"/>
      <protection locked="0"/>
    </xf>
    <xf numFmtId="0" fontId="1" fillId="7" borderId="10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7" borderId="17" xfId="0" applyFont="1" applyFill="1" applyBorder="1" applyAlignment="1" applyProtection="1">
      <alignment horizontal="left" vertical="center"/>
      <protection locked="0"/>
    </xf>
    <xf numFmtId="0" fontId="1" fillId="7" borderId="18" xfId="0" applyFont="1" applyFill="1" applyBorder="1" applyAlignment="1" applyProtection="1">
      <alignment horizontal="left" vertical="center"/>
      <protection locked="0"/>
    </xf>
    <xf numFmtId="0" fontId="1" fillId="7" borderId="20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7" borderId="17" xfId="0" applyFont="1" applyFill="1" applyBorder="1" applyAlignment="1" applyProtection="1">
      <alignment horizontal="left" vertical="center" wrapText="1"/>
      <protection locked="0"/>
    </xf>
    <xf numFmtId="0" fontId="1" fillId="7" borderId="18" xfId="0" applyFont="1" applyFill="1" applyBorder="1" applyAlignment="1" applyProtection="1">
      <alignment horizontal="left" vertical="center" wrapText="1"/>
      <protection locked="0"/>
    </xf>
    <xf numFmtId="0" fontId="1" fillId="7" borderId="20" xfId="0" applyFont="1" applyFill="1" applyBorder="1" applyAlignment="1" applyProtection="1">
      <alignment horizontal="left" vertical="center" wrapText="1"/>
      <protection locked="0"/>
    </xf>
    <xf numFmtId="0" fontId="1" fillId="7" borderId="24" xfId="0" applyFont="1" applyFill="1" applyBorder="1" applyAlignment="1" applyProtection="1">
      <alignment horizontal="left" vertical="center" wrapText="1"/>
      <protection locked="0"/>
    </xf>
    <xf numFmtId="0" fontId="1" fillId="7" borderId="25" xfId="0" applyFont="1" applyFill="1" applyBorder="1" applyAlignment="1" applyProtection="1">
      <alignment horizontal="left" vertical="center" wrapText="1"/>
      <protection locked="0"/>
    </xf>
    <xf numFmtId="0" fontId="1" fillId="7" borderId="27" xfId="0" applyFont="1" applyFill="1" applyBorder="1" applyAlignment="1" applyProtection="1">
      <alignment horizontal="left" vertical="center" wrapText="1"/>
      <protection locked="0"/>
    </xf>
    <xf numFmtId="0" fontId="1" fillId="7" borderId="17" xfId="0" applyFont="1" applyFill="1" applyBorder="1" applyAlignment="1" applyProtection="1">
      <alignment vertical="center" wrapText="1"/>
      <protection locked="0"/>
    </xf>
    <xf numFmtId="0" fontId="1" fillId="7" borderId="18" xfId="0" applyFont="1" applyFill="1" applyBorder="1" applyAlignment="1" applyProtection="1">
      <alignment vertical="center" wrapText="1"/>
      <protection locked="0"/>
    </xf>
    <xf numFmtId="0" fontId="1" fillId="7" borderId="20" xfId="0" applyFont="1" applyFill="1" applyBorder="1" applyAlignment="1" applyProtection="1">
      <alignment vertical="center" wrapText="1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1" fillId="7" borderId="15" xfId="0" applyFont="1" applyFill="1" applyBorder="1" applyAlignment="1" applyProtection="1">
      <alignment horizontal="left" vertical="center" wrapText="1"/>
      <protection locked="0"/>
    </xf>
    <xf numFmtId="0" fontId="1" fillId="7" borderId="16" xfId="0" applyFont="1" applyFill="1" applyBorder="1" applyAlignment="1" applyProtection="1">
      <alignment horizontal="left" vertical="center" wrapText="1"/>
      <protection locked="0"/>
    </xf>
    <xf numFmtId="0" fontId="1" fillId="7" borderId="14" xfId="0" applyFont="1" applyFill="1" applyBorder="1" applyAlignment="1" applyProtection="1">
      <alignment vertical="center" wrapText="1"/>
      <protection locked="0"/>
    </xf>
    <xf numFmtId="0" fontId="1" fillId="7" borderId="15" xfId="0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 shrinkToFit="1"/>
    </xf>
    <xf numFmtId="0" fontId="13" fillId="3" borderId="19" xfId="0" applyFont="1" applyFill="1" applyBorder="1" applyAlignment="1" applyProtection="1">
      <alignment horizontal="center" vertical="center" wrapText="1" shrinkToFit="1"/>
    </xf>
    <xf numFmtId="0" fontId="1" fillId="0" borderId="31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  <xf numFmtId="4" fontId="12" fillId="4" borderId="18" xfId="0" applyNumberFormat="1" applyFont="1" applyFill="1" applyBorder="1" applyAlignment="1" applyProtection="1">
      <alignment horizontal="right" vertical="center"/>
    </xf>
    <xf numFmtId="0" fontId="3" fillId="5" borderId="35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8" fillId="5" borderId="35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28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/>
    </xf>
    <xf numFmtId="0" fontId="5" fillId="3" borderId="19" xfId="0" applyFont="1" applyFill="1" applyBorder="1" applyAlignment="1" applyProtection="1">
      <alignment horizontal="left" vertical="center" wrapText="1"/>
    </xf>
    <xf numFmtId="0" fontId="5" fillId="3" borderId="24" xfId="0" applyFont="1" applyFill="1" applyBorder="1" applyAlignment="1" applyProtection="1">
      <alignment horizontal="left" vertical="center" wrapText="1"/>
    </xf>
    <xf numFmtId="0" fontId="5" fillId="3" borderId="26" xfId="0" applyFont="1" applyFill="1" applyBorder="1" applyAlignment="1" applyProtection="1">
      <alignment horizontal="left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left" vertical="center" wrapText="1" shrinkToFit="1"/>
    </xf>
    <xf numFmtId="0" fontId="13" fillId="3" borderId="12" xfId="0" applyFont="1" applyFill="1" applyBorder="1" applyAlignment="1" applyProtection="1">
      <alignment horizontal="left" vertical="center" wrapText="1" shrinkToFit="1"/>
    </xf>
    <xf numFmtId="0" fontId="7" fillId="0" borderId="4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62" xfId="0" applyFont="1" applyBorder="1" applyAlignment="1" applyProtection="1">
      <alignment vertical="center" wrapText="1"/>
    </xf>
    <xf numFmtId="0" fontId="11" fillId="0" borderId="39" xfId="0" applyFont="1" applyBorder="1" applyAlignment="1" applyProtection="1">
      <alignment wrapText="1"/>
    </xf>
    <xf numFmtId="0" fontId="11" fillId="0" borderId="48" xfId="0" applyFont="1" applyBorder="1" applyAlignment="1" applyProtection="1">
      <alignment wrapText="1"/>
    </xf>
    <xf numFmtId="0" fontId="11" fillId="0" borderId="60" xfId="0" applyFont="1" applyBorder="1" applyAlignment="1" applyProtection="1">
      <alignment wrapText="1"/>
    </xf>
    <xf numFmtId="49" fontId="1" fillId="3" borderId="24" xfId="0" applyNumberFormat="1" applyFont="1" applyFill="1" applyBorder="1" applyAlignment="1" applyProtection="1">
      <alignment horizontal="left" vertical="center" wrapText="1"/>
    </xf>
    <xf numFmtId="49" fontId="1" fillId="3" borderId="25" xfId="0" applyNumberFormat="1" applyFont="1" applyFill="1" applyBorder="1" applyAlignment="1" applyProtection="1">
      <alignment horizontal="left" vertical="center" wrapText="1"/>
    </xf>
    <xf numFmtId="49" fontId="1" fillId="3" borderId="26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1" fillId="3" borderId="31" xfId="0" applyNumberFormat="1" applyFont="1" applyFill="1" applyBorder="1" applyAlignment="1" applyProtection="1">
      <alignment horizontal="left" vertical="center" wrapText="1"/>
    </xf>
    <xf numFmtId="49" fontId="1" fillId="3" borderId="29" xfId="0" applyNumberFormat="1" applyFont="1" applyFill="1" applyBorder="1" applyAlignment="1" applyProtection="1">
      <alignment horizontal="left" vertical="center" wrapText="1"/>
    </xf>
    <xf numFmtId="49" fontId="1" fillId="3" borderId="43" xfId="0" applyNumberFormat="1" applyFont="1" applyFill="1" applyBorder="1" applyAlignment="1" applyProtection="1">
      <alignment horizontal="left" vertical="center" wrapText="1"/>
    </xf>
    <xf numFmtId="49" fontId="1" fillId="3" borderId="46" xfId="0" applyNumberFormat="1" applyFont="1" applyFill="1" applyBorder="1" applyAlignment="1" applyProtection="1">
      <alignment horizontal="left" vertical="center" wrapText="1"/>
    </xf>
    <xf numFmtId="49" fontId="1" fillId="3" borderId="37" xfId="0" applyNumberFormat="1" applyFont="1" applyFill="1" applyBorder="1" applyAlignment="1" applyProtection="1">
      <alignment horizontal="left" vertical="center"/>
    </xf>
    <xf numFmtId="49" fontId="1" fillId="3" borderId="47" xfId="0" applyNumberFormat="1" applyFont="1" applyFill="1" applyBorder="1" applyAlignment="1" applyProtection="1">
      <alignment horizontal="left" vertical="center"/>
    </xf>
    <xf numFmtId="49" fontId="1" fillId="3" borderId="35" xfId="0" applyNumberFormat="1" applyFont="1" applyFill="1" applyBorder="1" applyAlignment="1" applyProtection="1">
      <alignment horizontal="left" vertical="center"/>
    </xf>
    <xf numFmtId="49" fontId="1" fillId="3" borderId="4" xfId="0" applyNumberFormat="1" applyFont="1" applyFill="1" applyBorder="1" applyAlignment="1" applyProtection="1">
      <alignment horizontal="left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left" vertical="center" wrapText="1"/>
    </xf>
    <xf numFmtId="49" fontId="1" fillId="3" borderId="10" xfId="0" applyNumberFormat="1" applyFont="1" applyFill="1" applyBorder="1" applyAlignment="1" applyProtection="1">
      <alignment horizontal="left" vertical="center" wrapText="1"/>
    </xf>
    <xf numFmtId="49" fontId="1" fillId="3" borderId="11" xfId="0" applyNumberFormat="1" applyFont="1" applyFill="1" applyBorder="1" applyAlignment="1" applyProtection="1">
      <alignment horizontal="left" vertical="center" wrapText="1"/>
    </xf>
    <xf numFmtId="49" fontId="1" fillId="3" borderId="17" xfId="0" applyNumberFormat="1" applyFont="1" applyFill="1" applyBorder="1" applyAlignment="1" applyProtection="1">
      <alignment horizontal="left" vertical="center" wrapText="1" shrinkToFit="1"/>
    </xf>
    <xf numFmtId="49" fontId="1" fillId="3" borderId="18" xfId="0" applyNumberFormat="1" applyFont="1" applyFill="1" applyBorder="1" applyAlignment="1" applyProtection="1">
      <alignment horizontal="left" vertical="center" wrapText="1" shrinkToFit="1"/>
    </xf>
    <xf numFmtId="49" fontId="1" fillId="3" borderId="19" xfId="0" applyNumberFormat="1" applyFont="1" applyFill="1" applyBorder="1" applyAlignment="1" applyProtection="1">
      <alignment horizontal="left" vertical="center" wrapText="1" shrinkToFit="1"/>
    </xf>
    <xf numFmtId="49" fontId="1" fillId="3" borderId="17" xfId="0" applyNumberFormat="1" applyFont="1" applyFill="1" applyBorder="1" applyAlignment="1" applyProtection="1">
      <alignment horizontal="left" vertical="center"/>
    </xf>
    <xf numFmtId="49" fontId="1" fillId="3" borderId="18" xfId="0" applyNumberFormat="1" applyFont="1" applyFill="1" applyBorder="1" applyAlignment="1" applyProtection="1">
      <alignment horizontal="left" vertical="center"/>
    </xf>
    <xf numFmtId="49" fontId="1" fillId="3" borderId="19" xfId="0" applyNumberFormat="1" applyFont="1" applyFill="1" applyBorder="1" applyAlignment="1" applyProtection="1">
      <alignment horizontal="left" vertical="center"/>
    </xf>
    <xf numFmtId="1" fontId="5" fillId="7" borderId="11" xfId="0" applyNumberFormat="1" applyFont="1" applyFill="1" applyBorder="1" applyAlignment="1" applyProtection="1">
      <alignment horizontal="right" vertical="center"/>
      <protection locked="0"/>
    </xf>
    <xf numFmtId="1" fontId="5" fillId="7" borderId="19" xfId="0" applyNumberFormat="1" applyFont="1" applyFill="1" applyBorder="1" applyAlignment="1" applyProtection="1">
      <alignment horizontal="right" vertical="center"/>
      <protection locked="0"/>
    </xf>
    <xf numFmtId="49" fontId="2" fillId="7" borderId="4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46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41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7" fillId="7" borderId="17" xfId="0" applyFont="1" applyFill="1" applyBorder="1" applyAlignment="1" applyProtection="1">
      <alignment horizontal="left" vertical="center" wrapText="1"/>
      <protection locked="0"/>
    </xf>
    <xf numFmtId="0" fontId="7" fillId="7" borderId="18" xfId="0" applyFont="1" applyFill="1" applyBorder="1" applyAlignment="1" applyProtection="1">
      <alignment horizontal="left" vertical="center" wrapText="1"/>
      <protection locked="0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1" fillId="7" borderId="31" xfId="0" applyFont="1" applyFill="1" applyBorder="1" applyAlignment="1" applyProtection="1">
      <alignment horizontal="left" vertical="center"/>
      <protection locked="0"/>
    </xf>
    <xf numFmtId="0" fontId="1" fillId="7" borderId="29" xfId="0" applyFont="1" applyFill="1" applyBorder="1" applyAlignment="1" applyProtection="1">
      <alignment horizontal="left" vertical="center"/>
      <protection locked="0"/>
    </xf>
    <xf numFmtId="0" fontId="1" fillId="7" borderId="30" xfId="0" applyFont="1" applyFill="1" applyBorder="1" applyAlignment="1" applyProtection="1">
      <alignment horizontal="left" vertical="center"/>
      <protection locked="0"/>
    </xf>
    <xf numFmtId="0" fontId="1" fillId="7" borderId="35" xfId="0" applyFont="1" applyFill="1" applyBorder="1" applyAlignment="1" applyProtection="1">
      <alignment horizontal="left" vertical="center"/>
      <protection locked="0"/>
    </xf>
    <xf numFmtId="0" fontId="1" fillId="7" borderId="4" xfId="0" applyFont="1" applyFill="1" applyBorder="1" applyAlignment="1" applyProtection="1">
      <alignment horizontal="left" vertical="center"/>
      <protection locked="0"/>
    </xf>
    <xf numFmtId="0" fontId="1" fillId="7" borderId="28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4" fontId="12" fillId="4" borderId="10" xfId="0" applyNumberFormat="1" applyFont="1" applyFill="1" applyBorder="1" applyAlignment="1" applyProtection="1">
      <alignment horizontal="right" vertical="center"/>
    </xf>
    <xf numFmtId="0" fontId="11" fillId="0" borderId="57" xfId="0" applyFont="1" applyBorder="1" applyAlignment="1" applyProtection="1">
      <alignment horizontal="left" vertical="center" wrapText="1"/>
    </xf>
    <xf numFmtId="0" fontId="11" fillId="0" borderId="54" xfId="0" applyFont="1" applyBorder="1" applyAlignment="1" applyProtection="1">
      <alignment horizontal="left" vertical="center" wrapText="1"/>
    </xf>
    <xf numFmtId="0" fontId="7" fillId="0" borderId="4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center" vertical="center" wrapText="1" shrinkToFit="1"/>
    </xf>
    <xf numFmtId="0" fontId="13" fillId="3" borderId="27" xfId="0" applyFont="1" applyFill="1" applyBorder="1" applyAlignment="1" applyProtection="1">
      <alignment horizontal="center" vertical="center" wrapText="1" shrinkToFit="1"/>
    </xf>
    <xf numFmtId="0" fontId="3" fillId="0" borderId="1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left" vertical="center" wrapText="1"/>
    </xf>
    <xf numFmtId="0" fontId="1" fillId="7" borderId="9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" fillId="7" borderId="12" xfId="0" applyFont="1" applyFill="1" applyBorder="1" applyAlignment="1" applyProtection="1">
      <alignment vertical="center" wrapText="1"/>
      <protection locked="0"/>
    </xf>
    <xf numFmtId="4" fontId="3" fillId="5" borderId="35" xfId="0" applyNumberFormat="1" applyFont="1" applyFill="1" applyBorder="1" applyAlignment="1" applyProtection="1">
      <alignment horizontal="center" vertical="center"/>
    </xf>
    <xf numFmtId="4" fontId="3" fillId="5" borderId="4" xfId="0" applyNumberFormat="1" applyFont="1" applyFill="1" applyBorder="1" applyAlignment="1" applyProtection="1">
      <alignment horizontal="center" vertical="center"/>
    </xf>
    <xf numFmtId="4" fontId="3" fillId="5" borderId="28" xfId="0" applyNumberFormat="1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4" fontId="5" fillId="7" borderId="18" xfId="0" applyNumberFormat="1" applyFont="1" applyFill="1" applyBorder="1" applyAlignment="1" applyProtection="1">
      <alignment horizontal="right" vertical="center"/>
      <protection locked="0"/>
    </xf>
    <xf numFmtId="4" fontId="5" fillId="7" borderId="25" xfId="0" applyNumberFormat="1" applyFont="1" applyFill="1" applyBorder="1" applyAlignment="1" applyProtection="1">
      <alignment horizontal="right" vertical="center"/>
      <protection locked="0"/>
    </xf>
    <xf numFmtId="1" fontId="5" fillId="7" borderId="26" xfId="0" applyNumberFormat="1" applyFont="1" applyFill="1" applyBorder="1" applyAlignment="1" applyProtection="1">
      <alignment horizontal="right" vertical="center"/>
      <protection locked="0"/>
    </xf>
    <xf numFmtId="4" fontId="1" fillId="4" borderId="17" xfId="0" applyNumberFormat="1" applyFont="1" applyFill="1" applyBorder="1" applyAlignment="1" applyProtection="1">
      <alignment horizontal="right" vertical="center"/>
    </xf>
    <xf numFmtId="4" fontId="1" fillId="4" borderId="24" xfId="0" applyNumberFormat="1" applyFont="1" applyFill="1" applyBorder="1" applyAlignment="1" applyProtection="1">
      <alignment horizontal="right" vertical="center"/>
    </xf>
    <xf numFmtId="4" fontId="4" fillId="4" borderId="18" xfId="0" applyNumberFormat="1" applyFont="1" applyFill="1" applyBorder="1" applyAlignment="1" applyProtection="1">
      <alignment horizontal="right" vertical="center"/>
    </xf>
    <xf numFmtId="4" fontId="4" fillId="4" borderId="25" xfId="0" applyNumberFormat="1" applyFont="1" applyFill="1" applyBorder="1" applyAlignment="1" applyProtection="1">
      <alignment horizontal="right" vertical="center"/>
    </xf>
    <xf numFmtId="4" fontId="4" fillId="4" borderId="53" xfId="0" applyNumberFormat="1" applyFont="1" applyFill="1" applyBorder="1" applyAlignment="1" applyProtection="1">
      <alignment horizontal="right" vertical="center" wrapText="1"/>
    </xf>
    <xf numFmtId="4" fontId="4" fillId="4" borderId="66" xfId="0" applyNumberFormat="1" applyFont="1" applyFill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</xf>
    <xf numFmtId="0" fontId="7" fillId="0" borderId="57" xfId="0" applyFont="1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7" fillId="0" borderId="61" xfId="0" applyFont="1" applyBorder="1" applyAlignment="1" applyProtection="1">
      <alignment vertical="center" wrapText="1"/>
    </xf>
    <xf numFmtId="4" fontId="4" fillId="4" borderId="12" xfId="0" applyNumberFormat="1" applyFont="1" applyFill="1" applyBorder="1" applyAlignment="1" applyProtection="1">
      <alignment horizontal="right" vertical="center" wrapText="1"/>
    </xf>
    <xf numFmtId="4" fontId="4" fillId="4" borderId="20" xfId="0" applyNumberFormat="1" applyFont="1" applyFill="1" applyBorder="1" applyAlignment="1" applyProtection="1">
      <alignment horizontal="right" vertical="center" wrapText="1"/>
    </xf>
    <xf numFmtId="0" fontId="13" fillId="3" borderId="20" xfId="0" applyFont="1" applyFill="1" applyBorder="1" applyAlignment="1" applyProtection="1">
      <alignment horizontal="center" vertical="center" wrapText="1" shrinkToFit="1"/>
    </xf>
    <xf numFmtId="0" fontId="13" fillId="3" borderId="11" xfId="0" applyFont="1" applyFill="1" applyBorder="1" applyAlignment="1" applyProtection="1">
      <alignment horizontal="left"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4" fontId="5" fillId="7" borderId="10" xfId="0" applyNumberFormat="1" applyFont="1" applyFill="1" applyBorder="1" applyAlignment="1" applyProtection="1">
      <alignment horizontal="right" vertical="center"/>
      <protection locked="0"/>
    </xf>
    <xf numFmtId="0" fontId="1" fillId="7" borderId="24" xfId="0" applyFont="1" applyFill="1" applyBorder="1" applyAlignment="1" applyProtection="1">
      <alignment vertical="center" wrapText="1"/>
      <protection locked="0"/>
    </xf>
    <xf numFmtId="0" fontId="1" fillId="7" borderId="25" xfId="0" applyFont="1" applyFill="1" applyBorder="1" applyAlignment="1" applyProtection="1">
      <alignment vertical="center" wrapText="1"/>
      <protection locked="0"/>
    </xf>
    <xf numFmtId="0" fontId="1" fillId="7" borderId="27" xfId="0" applyFont="1" applyFill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44" xfId="0" applyFont="1" applyBorder="1" applyAlignment="1" applyProtection="1">
      <alignment horizontal="left" vertical="center" wrapText="1"/>
    </xf>
    <xf numFmtId="4" fontId="1" fillId="4" borderId="9" xfId="0" applyNumberFormat="1" applyFont="1" applyFill="1" applyBorder="1" applyAlignment="1" applyProtection="1">
      <alignment horizontal="right" vertical="center"/>
    </xf>
    <xf numFmtId="4" fontId="4" fillId="4" borderId="10" xfId="0" applyNumberFormat="1" applyFont="1" applyFill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57" xfId="0" applyFont="1" applyBorder="1" applyAlignment="1" applyProtection="1">
      <alignment horizontal="left" vertical="center" wrapText="1"/>
    </xf>
    <xf numFmtId="0" fontId="7" fillId="0" borderId="54" xfId="0" applyFont="1" applyBorder="1" applyAlignment="1" applyProtection="1">
      <alignment horizontal="left" vertical="center" wrapText="1"/>
    </xf>
    <xf numFmtId="0" fontId="7" fillId="0" borderId="51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7" fillId="2" borderId="63" xfId="0" applyFont="1" applyFill="1" applyBorder="1" applyAlignment="1" applyProtection="1">
      <alignment horizontal="center" vertical="center" wrapText="1"/>
    </xf>
    <xf numFmtId="49" fontId="2" fillId="7" borderId="22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4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3" fillId="3" borderId="0" xfId="0" applyNumberFormat="1" applyFont="1" applyFill="1" applyBorder="1" applyAlignment="1" applyProtection="1">
      <alignment horizontal="left" vertical="center" wrapText="1"/>
    </xf>
    <xf numFmtId="49" fontId="3" fillId="3" borderId="36" xfId="0" applyNumberFormat="1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7" fillId="7" borderId="24" xfId="0" applyFont="1" applyFill="1" applyBorder="1" applyAlignment="1" applyProtection="1">
      <alignment horizontal="left" vertical="center" wrapText="1"/>
      <protection locked="0"/>
    </xf>
    <xf numFmtId="0" fontId="7" fillId="7" borderId="25" xfId="0" applyFont="1" applyFill="1" applyBorder="1" applyAlignment="1" applyProtection="1">
      <alignment horizontal="left" vertical="center" wrapText="1"/>
      <protection locked="0"/>
    </xf>
    <xf numFmtId="0" fontId="7" fillId="7" borderId="27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2F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Normal="100" workbookViewId="0">
      <selection activeCell="P8" sqref="P8"/>
    </sheetView>
  </sheetViews>
  <sheetFormatPr defaultRowHeight="14.25" x14ac:dyDescent="0.2"/>
  <cols>
    <col min="1" max="1" width="2.5703125" style="1" customWidth="1"/>
    <col min="2" max="2" width="13.140625" style="30" customWidth="1"/>
    <col min="3" max="3" width="10.140625" style="30" customWidth="1"/>
    <col min="4" max="4" width="16" style="30" customWidth="1"/>
    <col min="5" max="5" width="9.140625" style="30" customWidth="1"/>
    <col min="6" max="6" width="12" style="30" customWidth="1"/>
    <col min="7" max="7" width="6.140625" style="1" customWidth="1"/>
    <col min="8" max="8" width="8.5703125" style="1" customWidth="1"/>
    <col min="9" max="9" width="13.5703125" style="13" customWidth="1"/>
    <col min="10" max="10" width="9.7109375" style="1" customWidth="1"/>
    <col min="11" max="13" width="14.28515625" style="1" customWidth="1"/>
    <col min="14" max="16384" width="9.140625" style="2"/>
  </cols>
  <sheetData>
    <row r="1" spans="1:13" ht="14.25" customHeight="1" thickBot="1" x14ac:dyDescent="0.25">
      <c r="A1" s="102"/>
      <c r="B1" s="277" t="s">
        <v>68</v>
      </c>
      <c r="C1" s="278"/>
      <c r="D1" s="278"/>
      <c r="E1" s="278"/>
      <c r="F1" s="278"/>
      <c r="G1" s="278"/>
      <c r="H1" s="278"/>
      <c r="I1" s="278"/>
      <c r="J1" s="278"/>
      <c r="K1" s="279"/>
    </row>
    <row r="2" spans="1:13" ht="12" customHeight="1" thickBot="1" x14ac:dyDescent="0.25">
      <c r="B2" s="3"/>
      <c r="C2" s="3"/>
      <c r="D2" s="3"/>
      <c r="E2" s="3"/>
      <c r="F2" s="3"/>
      <c r="G2" s="4"/>
      <c r="H2" s="4"/>
      <c r="I2" s="5"/>
      <c r="J2" s="4"/>
    </row>
    <row r="3" spans="1:13" ht="42" customHeight="1" thickBot="1" x14ac:dyDescent="0.25">
      <c r="A3" s="6"/>
      <c r="B3" s="203" t="s">
        <v>48</v>
      </c>
      <c r="C3" s="204"/>
      <c r="D3" s="204"/>
      <c r="E3" s="204"/>
      <c r="F3" s="204"/>
      <c r="G3" s="205"/>
      <c r="H3" s="7" t="s">
        <v>0</v>
      </c>
      <c r="I3" s="8" t="s">
        <v>1</v>
      </c>
      <c r="J3" s="9" t="s">
        <v>2</v>
      </c>
      <c r="K3" s="8" t="s">
        <v>3</v>
      </c>
      <c r="L3" s="8" t="s">
        <v>23</v>
      </c>
      <c r="M3" s="8" t="s">
        <v>4</v>
      </c>
    </row>
    <row r="4" spans="1:13" ht="12.75" customHeight="1" x14ac:dyDescent="0.2">
      <c r="A4" s="303" t="s">
        <v>5</v>
      </c>
      <c r="B4" s="206" t="s">
        <v>66</v>
      </c>
      <c r="C4" s="207"/>
      <c r="D4" s="207"/>
      <c r="E4" s="207"/>
      <c r="F4" s="207"/>
      <c r="G4" s="207"/>
      <c r="H4" s="322">
        <v>2</v>
      </c>
      <c r="I4" s="323"/>
      <c r="J4" s="225"/>
      <c r="K4" s="329">
        <f>H4*I4</f>
        <v>0</v>
      </c>
      <c r="L4" s="330">
        <f>H4*(I4*J4/100)</f>
        <v>0</v>
      </c>
      <c r="M4" s="315">
        <f>IF(J4&gt;0,H4*I4*(J4/100+1),IF(I4&gt;0,"Zadejte DPH",0))</f>
        <v>0</v>
      </c>
    </row>
    <row r="5" spans="1:13" ht="14.25" customHeight="1" x14ac:dyDescent="0.2">
      <c r="A5" s="304"/>
      <c r="B5" s="208"/>
      <c r="C5" s="209"/>
      <c r="D5" s="209"/>
      <c r="E5" s="209"/>
      <c r="F5" s="209"/>
      <c r="G5" s="209"/>
      <c r="H5" s="292"/>
      <c r="I5" s="294"/>
      <c r="J5" s="226"/>
      <c r="K5" s="297"/>
      <c r="L5" s="299"/>
      <c r="M5" s="316"/>
    </row>
    <row r="6" spans="1:13" ht="12.75" customHeight="1" x14ac:dyDescent="0.2">
      <c r="A6" s="304"/>
      <c r="B6" s="210" t="s">
        <v>67</v>
      </c>
      <c r="C6" s="211"/>
      <c r="D6" s="211"/>
      <c r="E6" s="211"/>
      <c r="F6" s="211"/>
      <c r="G6" s="211"/>
      <c r="H6" s="292">
        <v>2</v>
      </c>
      <c r="I6" s="294"/>
      <c r="J6" s="226"/>
      <c r="K6" s="297">
        <f t="shared" ref="K6" si="0">H6*I6</f>
        <v>0</v>
      </c>
      <c r="L6" s="299">
        <f t="shared" ref="L6" si="1">H6*(I6*J6/100)</f>
        <v>0</v>
      </c>
      <c r="M6" s="301">
        <f>IF(J6&gt;0,H6*I6*(J6/100+1),IF(I6&gt;0,"Zadejte DPH",0))</f>
        <v>0</v>
      </c>
    </row>
    <row r="7" spans="1:13" ht="12.75" customHeight="1" thickBot="1" x14ac:dyDescent="0.25">
      <c r="A7" s="305"/>
      <c r="B7" s="212"/>
      <c r="C7" s="213"/>
      <c r="D7" s="213"/>
      <c r="E7" s="213"/>
      <c r="F7" s="213"/>
      <c r="G7" s="213"/>
      <c r="H7" s="293"/>
      <c r="I7" s="295"/>
      <c r="J7" s="296"/>
      <c r="K7" s="298"/>
      <c r="L7" s="300"/>
      <c r="M7" s="302"/>
    </row>
    <row r="8" spans="1:13" ht="15" customHeight="1" thickBot="1" x14ac:dyDescent="0.25">
      <c r="A8" s="10"/>
      <c r="B8" s="11"/>
      <c r="C8" s="11"/>
      <c r="D8" s="174" t="s">
        <v>49</v>
      </c>
      <c r="E8" s="214"/>
      <c r="F8" s="214"/>
      <c r="G8" s="214"/>
      <c r="H8" s="214"/>
      <c r="I8" s="214"/>
      <c r="J8" s="215"/>
      <c r="K8" s="39">
        <f>SUM(K4:K7)</f>
        <v>0</v>
      </c>
      <c r="L8" s="40">
        <f>SUM(L4:L7)</f>
        <v>0</v>
      </c>
      <c r="M8" s="41">
        <f>SUM(M4:M7)</f>
        <v>0</v>
      </c>
    </row>
    <row r="9" spans="1:13" ht="12" customHeight="1" thickBot="1" x14ac:dyDescent="0.25">
      <c r="A9" s="10"/>
      <c r="B9" s="11"/>
      <c r="C9" s="11"/>
      <c r="D9" s="11"/>
      <c r="E9" s="11"/>
      <c r="F9" s="12"/>
      <c r="G9" s="12"/>
      <c r="H9" s="12"/>
      <c r="K9" s="14"/>
      <c r="L9" s="15"/>
      <c r="M9" s="16"/>
    </row>
    <row r="10" spans="1:13" ht="57.75" customHeight="1" thickBot="1" x14ac:dyDescent="0.25">
      <c r="A10" s="10"/>
      <c r="B10" s="319" t="s">
        <v>57</v>
      </c>
      <c r="C10" s="320"/>
      <c r="D10" s="320"/>
      <c r="E10" s="320"/>
      <c r="F10" s="320"/>
      <c r="G10" s="321"/>
      <c r="H10" s="8" t="s">
        <v>36</v>
      </c>
      <c r="I10" s="7" t="s">
        <v>6</v>
      </c>
      <c r="J10" s="9" t="s">
        <v>2</v>
      </c>
      <c r="K10" s="8" t="s">
        <v>3</v>
      </c>
      <c r="L10" s="8" t="s">
        <v>23</v>
      </c>
      <c r="M10" s="8" t="s">
        <v>4</v>
      </c>
    </row>
    <row r="11" spans="1:13" ht="14.25" customHeight="1" x14ac:dyDescent="0.2">
      <c r="A11" s="352" t="s">
        <v>7</v>
      </c>
      <c r="B11" s="183"/>
      <c r="C11" s="216" t="s">
        <v>8</v>
      </c>
      <c r="D11" s="217"/>
      <c r="E11" s="217"/>
      <c r="F11" s="217"/>
      <c r="G11" s="218"/>
      <c r="H11" s="57"/>
      <c r="I11" s="58"/>
      <c r="J11" s="103"/>
      <c r="K11" s="117">
        <f>H11*I11</f>
        <v>0</v>
      </c>
      <c r="L11" s="42">
        <f>H11*(I11*J11/100)</f>
        <v>0</v>
      </c>
      <c r="M11" s="43">
        <f>IF(J11&gt;0,H11*I11*(J11/100+1),IF(I11&gt;0,"Zadejte DPH",0))</f>
        <v>0</v>
      </c>
    </row>
    <row r="12" spans="1:13" ht="28.5" customHeight="1" x14ac:dyDescent="0.2">
      <c r="A12" s="353"/>
      <c r="B12" s="184"/>
      <c r="C12" s="219" t="s">
        <v>31</v>
      </c>
      <c r="D12" s="220"/>
      <c r="E12" s="220"/>
      <c r="F12" s="220"/>
      <c r="G12" s="221"/>
      <c r="H12" s="59"/>
      <c r="I12" s="60"/>
      <c r="J12" s="104"/>
      <c r="K12" s="118">
        <f t="shared" ref="K12:K14" si="2">H12*I12</f>
        <v>0</v>
      </c>
      <c r="L12" s="44">
        <f t="shared" ref="L12:L14" si="3">H12*(I12*J12/100)</f>
        <v>0</v>
      </c>
      <c r="M12" s="45">
        <f t="shared" ref="M12:M14" si="4">IF(J12&gt;0,H12*I12*(J12/100+1),IF(I12&gt;0,"Zadejte DPH",0))</f>
        <v>0</v>
      </c>
    </row>
    <row r="13" spans="1:13" ht="14.25" customHeight="1" x14ac:dyDescent="0.2">
      <c r="A13" s="353"/>
      <c r="B13" s="184"/>
      <c r="C13" s="222" t="s">
        <v>9</v>
      </c>
      <c r="D13" s="223"/>
      <c r="E13" s="223"/>
      <c r="F13" s="223"/>
      <c r="G13" s="224"/>
      <c r="H13" s="59"/>
      <c r="I13" s="60"/>
      <c r="J13" s="104"/>
      <c r="K13" s="118">
        <f t="shared" si="2"/>
        <v>0</v>
      </c>
      <c r="L13" s="44">
        <f t="shared" si="3"/>
        <v>0</v>
      </c>
      <c r="M13" s="45">
        <f t="shared" si="4"/>
        <v>0</v>
      </c>
    </row>
    <row r="14" spans="1:13" ht="14.25" customHeight="1" thickBot="1" x14ac:dyDescent="0.25">
      <c r="A14" s="353"/>
      <c r="B14" s="184"/>
      <c r="C14" s="200" t="s">
        <v>25</v>
      </c>
      <c r="D14" s="201"/>
      <c r="E14" s="201"/>
      <c r="F14" s="201"/>
      <c r="G14" s="202"/>
      <c r="H14" s="61"/>
      <c r="I14" s="60"/>
      <c r="J14" s="104"/>
      <c r="K14" s="119">
        <f t="shared" si="2"/>
        <v>0</v>
      </c>
      <c r="L14" s="80">
        <f t="shared" si="3"/>
        <v>0</v>
      </c>
      <c r="M14" s="81">
        <f t="shared" si="4"/>
        <v>0</v>
      </c>
    </row>
    <row r="15" spans="1:13" ht="14.25" customHeight="1" thickBot="1" x14ac:dyDescent="0.25">
      <c r="A15" s="353"/>
      <c r="B15" s="184"/>
      <c r="C15" s="341" t="s">
        <v>32</v>
      </c>
      <c r="D15" s="342"/>
      <c r="E15" s="342"/>
      <c r="F15" s="342"/>
      <c r="G15" s="342"/>
      <c r="H15" s="343"/>
      <c r="I15" s="343"/>
      <c r="J15" s="343"/>
      <c r="K15" s="344"/>
      <c r="L15" s="344"/>
      <c r="M15" s="345"/>
    </row>
    <row r="16" spans="1:13" ht="14.25" customHeight="1" x14ac:dyDescent="0.2">
      <c r="A16" s="353"/>
      <c r="B16" s="184"/>
      <c r="C16" s="227"/>
      <c r="D16" s="228"/>
      <c r="E16" s="228"/>
      <c r="F16" s="228"/>
      <c r="G16" s="229"/>
      <c r="H16" s="95"/>
      <c r="I16" s="58"/>
      <c r="J16" s="105"/>
      <c r="K16" s="123">
        <f>H16*I16</f>
        <v>0</v>
      </c>
      <c r="L16" s="42">
        <f>H16*(I16*J16/100)</f>
        <v>0</v>
      </c>
      <c r="M16" s="43">
        <f>IF(J16&gt;0,H16*I16*(J16/100+1),IF(I16&gt;0,"Zadejte DPH",0))</f>
        <v>0</v>
      </c>
    </row>
    <row r="17" spans="1:13" ht="14.25" customHeight="1" x14ac:dyDescent="0.2">
      <c r="A17" s="353"/>
      <c r="B17" s="184"/>
      <c r="C17" s="230"/>
      <c r="D17" s="231"/>
      <c r="E17" s="231"/>
      <c r="F17" s="231"/>
      <c r="G17" s="232"/>
      <c r="H17" s="69"/>
      <c r="I17" s="60"/>
      <c r="J17" s="106"/>
      <c r="K17" s="70">
        <f t="shared" ref="K17:K18" si="5">H17*I17</f>
        <v>0</v>
      </c>
      <c r="L17" s="44">
        <f t="shared" ref="L17:L18" si="6">H17*(I17*J17/100)</f>
        <v>0</v>
      </c>
      <c r="M17" s="45">
        <f t="shared" ref="M17:M18" si="7">IF(J17&gt;0,H17*I17*(J17/100+1),IF(I17&gt;0,"Zadejte DPH",0))</f>
        <v>0</v>
      </c>
    </row>
    <row r="18" spans="1:13" ht="14.25" customHeight="1" thickBot="1" x14ac:dyDescent="0.25">
      <c r="A18" s="354"/>
      <c r="B18" s="185"/>
      <c r="C18" s="338"/>
      <c r="D18" s="339"/>
      <c r="E18" s="339"/>
      <c r="F18" s="339"/>
      <c r="G18" s="340"/>
      <c r="H18" s="61"/>
      <c r="I18" s="62"/>
      <c r="J18" s="107"/>
      <c r="K18" s="119">
        <f t="shared" si="5"/>
        <v>0</v>
      </c>
      <c r="L18" s="80">
        <f t="shared" si="6"/>
        <v>0</v>
      </c>
      <c r="M18" s="81">
        <f t="shared" si="7"/>
        <v>0</v>
      </c>
    </row>
    <row r="19" spans="1:13" ht="15" customHeight="1" thickBot="1" x14ac:dyDescent="0.25">
      <c r="A19" s="11"/>
      <c r="B19" s="17"/>
      <c r="C19" s="17"/>
      <c r="D19" s="289" t="s">
        <v>28</v>
      </c>
      <c r="E19" s="290"/>
      <c r="F19" s="290"/>
      <c r="G19" s="290"/>
      <c r="H19" s="290"/>
      <c r="I19" s="290"/>
      <c r="J19" s="291"/>
      <c r="K19" s="52">
        <f>SUM(K11:K18)</f>
        <v>0</v>
      </c>
      <c r="L19" s="79">
        <f>SUM(L11:L18)</f>
        <v>0</v>
      </c>
      <c r="M19" s="39">
        <f>SUM(M11:M18)</f>
        <v>0</v>
      </c>
    </row>
    <row r="20" spans="1:13" ht="12" customHeight="1" thickBot="1" x14ac:dyDescent="0.25">
      <c r="A20" s="11"/>
      <c r="B20" s="18"/>
      <c r="C20" s="18"/>
      <c r="D20" s="19"/>
      <c r="E20" s="19"/>
      <c r="F20" s="19"/>
      <c r="G20" s="19"/>
      <c r="H20" s="19"/>
      <c r="I20" s="19"/>
      <c r="J20" s="19"/>
      <c r="K20" s="20"/>
      <c r="L20" s="21"/>
      <c r="M20" s="21"/>
    </row>
    <row r="21" spans="1:13" ht="87.75" hidden="1" customHeight="1" thickBot="1" x14ac:dyDescent="0.25">
      <c r="A21" s="233" t="s">
        <v>10</v>
      </c>
      <c r="B21" s="22" t="s">
        <v>30</v>
      </c>
      <c r="C21" s="190" t="s">
        <v>11</v>
      </c>
      <c r="D21" s="191"/>
      <c r="E21" s="23" t="s">
        <v>24</v>
      </c>
      <c r="F21" s="23" t="s">
        <v>12</v>
      </c>
      <c r="G21" s="24" t="s">
        <v>47</v>
      </c>
      <c r="H21" s="23" t="s">
        <v>35</v>
      </c>
      <c r="I21" s="23" t="s">
        <v>41</v>
      </c>
      <c r="J21" s="25" t="s">
        <v>2</v>
      </c>
      <c r="K21" s="8" t="s">
        <v>3</v>
      </c>
      <c r="L21" s="8" t="s">
        <v>23</v>
      </c>
      <c r="M21" s="8" t="s">
        <v>4</v>
      </c>
    </row>
    <row r="22" spans="1:13" ht="14.25" hidden="1" customHeight="1" x14ac:dyDescent="0.2">
      <c r="A22" s="234"/>
      <c r="B22" s="346"/>
      <c r="C22" s="192"/>
      <c r="D22" s="318"/>
      <c r="E22" s="57"/>
      <c r="F22" s="64"/>
      <c r="G22" s="75"/>
      <c r="H22" s="26"/>
      <c r="I22" s="92"/>
      <c r="J22" s="108"/>
      <c r="K22" s="117">
        <f>H22*I22</f>
        <v>0</v>
      </c>
      <c r="L22" s="46">
        <f>H22*(I22*J22/100)</f>
        <v>0</v>
      </c>
      <c r="M22" s="47">
        <f>IF(J22&gt;0,H22*I22*(J22/100+1),IF(I22&gt;0,"Zadejte DPH",0))</f>
        <v>0</v>
      </c>
    </row>
    <row r="23" spans="1:13" ht="14.25" hidden="1" customHeight="1" x14ac:dyDescent="0.2">
      <c r="A23" s="234"/>
      <c r="B23" s="347"/>
      <c r="C23" s="166"/>
      <c r="D23" s="167"/>
      <c r="E23" s="96"/>
      <c r="F23" s="74"/>
      <c r="G23" s="77"/>
      <c r="H23" s="89"/>
      <c r="I23" s="72"/>
      <c r="J23" s="109"/>
      <c r="K23" s="118">
        <f t="shared" ref="K23:K26" si="8">H23*I23</f>
        <v>0</v>
      </c>
      <c r="L23" s="48">
        <f t="shared" ref="L23:L26" si="9">H23*(I23*J23/100)</f>
        <v>0</v>
      </c>
      <c r="M23" s="49">
        <f t="shared" ref="M23:M31" si="10">IF(J23&gt;0,H23*I23*(J23/100+1),IF(I23&gt;0,"Zadejte DPH",0))</f>
        <v>0</v>
      </c>
    </row>
    <row r="24" spans="1:13" ht="14.25" hidden="1" customHeight="1" x14ac:dyDescent="0.2">
      <c r="A24" s="234"/>
      <c r="B24" s="347"/>
      <c r="C24" s="166"/>
      <c r="D24" s="167"/>
      <c r="E24" s="96"/>
      <c r="F24" s="74"/>
      <c r="G24" s="77"/>
      <c r="H24" s="89"/>
      <c r="I24" s="72"/>
      <c r="J24" s="109"/>
      <c r="K24" s="118">
        <f t="shared" si="8"/>
        <v>0</v>
      </c>
      <c r="L24" s="48">
        <f t="shared" si="9"/>
        <v>0</v>
      </c>
      <c r="M24" s="49">
        <f t="shared" si="10"/>
        <v>0</v>
      </c>
    </row>
    <row r="25" spans="1:13" ht="14.25" hidden="1" customHeight="1" x14ac:dyDescent="0.2">
      <c r="A25" s="234"/>
      <c r="B25" s="347"/>
      <c r="C25" s="166"/>
      <c r="D25" s="167"/>
      <c r="E25" s="96"/>
      <c r="F25" s="74"/>
      <c r="G25" s="77"/>
      <c r="H25" s="89"/>
      <c r="I25" s="72"/>
      <c r="J25" s="109"/>
      <c r="K25" s="118">
        <f t="shared" si="8"/>
        <v>0</v>
      </c>
      <c r="L25" s="48">
        <f t="shared" si="9"/>
        <v>0</v>
      </c>
      <c r="M25" s="49">
        <f t="shared" si="10"/>
        <v>0</v>
      </c>
    </row>
    <row r="26" spans="1:13" ht="14.25" hidden="1" customHeight="1" x14ac:dyDescent="0.2">
      <c r="A26" s="234"/>
      <c r="B26" s="347"/>
      <c r="C26" s="166"/>
      <c r="D26" s="167"/>
      <c r="E26" s="96"/>
      <c r="F26" s="74"/>
      <c r="G26" s="77"/>
      <c r="H26" s="89"/>
      <c r="I26" s="72"/>
      <c r="J26" s="109"/>
      <c r="K26" s="118">
        <f t="shared" si="8"/>
        <v>0</v>
      </c>
      <c r="L26" s="48">
        <f t="shared" si="9"/>
        <v>0</v>
      </c>
      <c r="M26" s="49">
        <f t="shared" si="10"/>
        <v>0</v>
      </c>
    </row>
    <row r="27" spans="1:13" ht="14.25" hidden="1" customHeight="1" x14ac:dyDescent="0.2">
      <c r="A27" s="234"/>
      <c r="B27" s="347"/>
      <c r="C27" s="186"/>
      <c r="D27" s="187"/>
      <c r="E27" s="59"/>
      <c r="F27" s="66"/>
      <c r="G27" s="76"/>
      <c r="H27" s="27"/>
      <c r="I27" s="91"/>
      <c r="J27" s="110"/>
      <c r="K27" s="118">
        <f t="shared" ref="K27:K31" si="11">H27*I27</f>
        <v>0</v>
      </c>
      <c r="L27" s="48">
        <f t="shared" ref="L27:L31" si="12">H27*(I27*J27/100)</f>
        <v>0</v>
      </c>
      <c r="M27" s="49">
        <f t="shared" si="10"/>
        <v>0</v>
      </c>
    </row>
    <row r="28" spans="1:13" ht="14.25" hidden="1" customHeight="1" x14ac:dyDescent="0.2">
      <c r="A28" s="234"/>
      <c r="B28" s="347"/>
      <c r="C28" s="186"/>
      <c r="D28" s="187"/>
      <c r="E28" s="59"/>
      <c r="F28" s="66"/>
      <c r="G28" s="76"/>
      <c r="H28" s="27"/>
      <c r="I28" s="91"/>
      <c r="J28" s="110"/>
      <c r="K28" s="118">
        <f t="shared" si="11"/>
        <v>0</v>
      </c>
      <c r="L28" s="48">
        <f t="shared" si="12"/>
        <v>0</v>
      </c>
      <c r="M28" s="49">
        <f t="shared" si="10"/>
        <v>0</v>
      </c>
    </row>
    <row r="29" spans="1:13" ht="14.25" hidden="1" customHeight="1" x14ac:dyDescent="0.2">
      <c r="A29" s="234"/>
      <c r="B29" s="347"/>
      <c r="C29" s="186"/>
      <c r="D29" s="187"/>
      <c r="E29" s="59"/>
      <c r="F29" s="66"/>
      <c r="G29" s="76"/>
      <c r="H29" s="28"/>
      <c r="I29" s="91"/>
      <c r="J29" s="110"/>
      <c r="K29" s="118">
        <f t="shared" si="11"/>
        <v>0</v>
      </c>
      <c r="L29" s="48">
        <f t="shared" si="12"/>
        <v>0</v>
      </c>
      <c r="M29" s="49">
        <f t="shared" si="10"/>
        <v>0</v>
      </c>
    </row>
    <row r="30" spans="1:13" ht="14.25" hidden="1" customHeight="1" x14ac:dyDescent="0.2">
      <c r="A30" s="234"/>
      <c r="B30" s="347"/>
      <c r="C30" s="186"/>
      <c r="D30" s="187"/>
      <c r="E30" s="59"/>
      <c r="F30" s="66"/>
      <c r="G30" s="76"/>
      <c r="H30" s="28"/>
      <c r="I30" s="91"/>
      <c r="J30" s="110"/>
      <c r="K30" s="118">
        <f t="shared" si="11"/>
        <v>0</v>
      </c>
      <c r="L30" s="48">
        <f t="shared" si="12"/>
        <v>0</v>
      </c>
      <c r="M30" s="49">
        <f t="shared" si="10"/>
        <v>0</v>
      </c>
    </row>
    <row r="31" spans="1:13" ht="14.25" hidden="1" customHeight="1" thickBot="1" x14ac:dyDescent="0.25">
      <c r="A31" s="235"/>
      <c r="B31" s="348"/>
      <c r="C31" s="188"/>
      <c r="D31" s="189"/>
      <c r="E31" s="61"/>
      <c r="F31" s="67"/>
      <c r="G31" s="78"/>
      <c r="H31" s="29"/>
      <c r="I31" s="93"/>
      <c r="J31" s="111"/>
      <c r="K31" s="119">
        <f t="shared" si="11"/>
        <v>0</v>
      </c>
      <c r="L31" s="50">
        <f t="shared" si="12"/>
        <v>0</v>
      </c>
      <c r="M31" s="51">
        <f t="shared" si="10"/>
        <v>0</v>
      </c>
    </row>
    <row r="32" spans="1:13" ht="15" hidden="1" customHeight="1" thickBot="1" x14ac:dyDescent="0.25">
      <c r="D32" s="174" t="s">
        <v>42</v>
      </c>
      <c r="E32" s="175"/>
      <c r="F32" s="175"/>
      <c r="G32" s="175"/>
      <c r="H32" s="175"/>
      <c r="I32" s="175"/>
      <c r="J32" s="176"/>
      <c r="K32" s="52">
        <f>SUM(K22:K31)</f>
        <v>0</v>
      </c>
      <c r="L32" s="40">
        <f>SUM(L22:L31)</f>
        <v>0</v>
      </c>
      <c r="M32" s="40">
        <f>SUM(M22:M31)</f>
        <v>0</v>
      </c>
    </row>
    <row r="33" spans="1:13" ht="12" hidden="1" customHeight="1" thickBot="1" x14ac:dyDescent="0.25">
      <c r="D33" s="31"/>
      <c r="G33" s="31"/>
      <c r="H33" s="31"/>
      <c r="I33" s="32"/>
    </row>
    <row r="34" spans="1:13" ht="87.75" hidden="1" customHeight="1" thickBot="1" x14ac:dyDescent="0.25">
      <c r="A34" s="233" t="s">
        <v>13</v>
      </c>
      <c r="B34" s="22" t="s">
        <v>29</v>
      </c>
      <c r="C34" s="190" t="s">
        <v>11</v>
      </c>
      <c r="D34" s="191"/>
      <c r="E34" s="23" t="s">
        <v>24</v>
      </c>
      <c r="F34" s="23" t="s">
        <v>12</v>
      </c>
      <c r="G34" s="24" t="s">
        <v>47</v>
      </c>
      <c r="H34" s="8" t="s">
        <v>34</v>
      </c>
      <c r="I34" s="23" t="s">
        <v>64</v>
      </c>
      <c r="J34" s="9" t="s">
        <v>2</v>
      </c>
      <c r="K34" s="8" t="s">
        <v>3</v>
      </c>
      <c r="L34" s="8" t="s">
        <v>23</v>
      </c>
      <c r="M34" s="8" t="s">
        <v>4</v>
      </c>
    </row>
    <row r="35" spans="1:13" ht="14.25" hidden="1" customHeight="1" x14ac:dyDescent="0.2">
      <c r="A35" s="234"/>
      <c r="B35" s="183"/>
      <c r="C35" s="192"/>
      <c r="D35" s="193"/>
      <c r="E35" s="63"/>
      <c r="F35" s="65"/>
      <c r="G35" s="65"/>
      <c r="H35" s="26"/>
      <c r="I35" s="97"/>
      <c r="J35" s="116"/>
      <c r="K35" s="117">
        <f>H35*I35</f>
        <v>0</v>
      </c>
      <c r="L35" s="46">
        <f>H35*(I35*J35/100)</f>
        <v>0</v>
      </c>
      <c r="M35" s="47">
        <f>IF(J35&gt;0,H35*I35*(J35/100+1),IF(I35&gt;0,"Zadejte DPH",0))</f>
        <v>0</v>
      </c>
    </row>
    <row r="36" spans="1:13" ht="14.25" hidden="1" customHeight="1" x14ac:dyDescent="0.2">
      <c r="A36" s="234"/>
      <c r="B36" s="184"/>
      <c r="C36" s="166"/>
      <c r="D36" s="317"/>
      <c r="E36" s="71"/>
      <c r="F36" s="90"/>
      <c r="G36" s="90"/>
      <c r="H36" s="89"/>
      <c r="I36" s="72"/>
      <c r="J36" s="112"/>
      <c r="K36" s="118">
        <f t="shared" ref="K36:K43" si="13">H36*I36</f>
        <v>0</v>
      </c>
      <c r="L36" s="48">
        <f t="shared" ref="L36:L43" si="14">H36*(I36*J36/100)</f>
        <v>0</v>
      </c>
      <c r="M36" s="49">
        <f t="shared" ref="M36:M43" si="15">IF(J36&gt;0,H36*I36*(J36/100+1),IF(I36&gt;0,"Zadejte DPH",0))</f>
        <v>0</v>
      </c>
    </row>
    <row r="37" spans="1:13" ht="14.25" hidden="1" customHeight="1" x14ac:dyDescent="0.2">
      <c r="A37" s="234"/>
      <c r="B37" s="184"/>
      <c r="C37" s="166"/>
      <c r="D37" s="317"/>
      <c r="E37" s="71"/>
      <c r="F37" s="90"/>
      <c r="G37" s="90"/>
      <c r="H37" s="89"/>
      <c r="I37" s="72"/>
      <c r="J37" s="112"/>
      <c r="K37" s="118">
        <f t="shared" si="13"/>
        <v>0</v>
      </c>
      <c r="L37" s="48">
        <f t="shared" si="14"/>
        <v>0</v>
      </c>
      <c r="M37" s="49">
        <f t="shared" si="15"/>
        <v>0</v>
      </c>
    </row>
    <row r="38" spans="1:13" ht="14.25" hidden="1" customHeight="1" x14ac:dyDescent="0.2">
      <c r="A38" s="234"/>
      <c r="B38" s="184"/>
      <c r="C38" s="166"/>
      <c r="D38" s="317"/>
      <c r="E38" s="71"/>
      <c r="F38" s="90"/>
      <c r="G38" s="90"/>
      <c r="H38" s="89"/>
      <c r="I38" s="72"/>
      <c r="J38" s="112"/>
      <c r="K38" s="118">
        <f t="shared" si="13"/>
        <v>0</v>
      </c>
      <c r="L38" s="48">
        <f t="shared" si="14"/>
        <v>0</v>
      </c>
      <c r="M38" s="49">
        <f t="shared" si="15"/>
        <v>0</v>
      </c>
    </row>
    <row r="39" spans="1:13" ht="14.25" hidden="1" customHeight="1" x14ac:dyDescent="0.2">
      <c r="A39" s="234"/>
      <c r="B39" s="184"/>
      <c r="C39" s="166"/>
      <c r="D39" s="317"/>
      <c r="E39" s="71"/>
      <c r="F39" s="90"/>
      <c r="G39" s="90"/>
      <c r="H39" s="89"/>
      <c r="I39" s="72"/>
      <c r="J39" s="112"/>
      <c r="K39" s="118">
        <f t="shared" si="13"/>
        <v>0</v>
      </c>
      <c r="L39" s="48">
        <f t="shared" si="14"/>
        <v>0</v>
      </c>
      <c r="M39" s="49">
        <f t="shared" si="15"/>
        <v>0</v>
      </c>
    </row>
    <row r="40" spans="1:13" ht="14.25" hidden="1" customHeight="1" x14ac:dyDescent="0.2">
      <c r="A40" s="234"/>
      <c r="B40" s="184"/>
      <c r="C40" s="166"/>
      <c r="D40" s="317"/>
      <c r="E40" s="71"/>
      <c r="F40" s="90"/>
      <c r="G40" s="90"/>
      <c r="H40" s="89"/>
      <c r="I40" s="72"/>
      <c r="J40" s="112"/>
      <c r="K40" s="118">
        <f t="shared" si="13"/>
        <v>0</v>
      </c>
      <c r="L40" s="48">
        <f t="shared" si="14"/>
        <v>0</v>
      </c>
      <c r="M40" s="49">
        <f t="shared" si="15"/>
        <v>0</v>
      </c>
    </row>
    <row r="41" spans="1:13" ht="14.25" hidden="1" customHeight="1" x14ac:dyDescent="0.2">
      <c r="A41" s="234"/>
      <c r="B41" s="184"/>
      <c r="C41" s="166"/>
      <c r="D41" s="317"/>
      <c r="E41" s="71"/>
      <c r="F41" s="90"/>
      <c r="G41" s="90"/>
      <c r="H41" s="89"/>
      <c r="I41" s="72"/>
      <c r="J41" s="112"/>
      <c r="K41" s="118">
        <f t="shared" si="13"/>
        <v>0</v>
      </c>
      <c r="L41" s="48">
        <f t="shared" si="14"/>
        <v>0</v>
      </c>
      <c r="M41" s="49">
        <f t="shared" si="15"/>
        <v>0</v>
      </c>
    </row>
    <row r="42" spans="1:13" ht="14.25" hidden="1" customHeight="1" x14ac:dyDescent="0.2">
      <c r="A42" s="234"/>
      <c r="B42" s="184"/>
      <c r="C42" s="166"/>
      <c r="D42" s="317"/>
      <c r="E42" s="71"/>
      <c r="F42" s="90"/>
      <c r="G42" s="90"/>
      <c r="H42" s="89"/>
      <c r="I42" s="72"/>
      <c r="J42" s="112"/>
      <c r="K42" s="118">
        <f t="shared" si="13"/>
        <v>0</v>
      </c>
      <c r="L42" s="48">
        <f t="shared" si="14"/>
        <v>0</v>
      </c>
      <c r="M42" s="49">
        <f t="shared" si="15"/>
        <v>0</v>
      </c>
    </row>
    <row r="43" spans="1:13" ht="14.25" hidden="1" customHeight="1" thickBot="1" x14ac:dyDescent="0.25">
      <c r="A43" s="235"/>
      <c r="B43" s="185"/>
      <c r="C43" s="273"/>
      <c r="D43" s="274"/>
      <c r="E43" s="98"/>
      <c r="F43" s="99"/>
      <c r="G43" s="99"/>
      <c r="H43" s="100"/>
      <c r="I43" s="101"/>
      <c r="J43" s="113"/>
      <c r="K43" s="119">
        <f t="shared" si="13"/>
        <v>0</v>
      </c>
      <c r="L43" s="50">
        <f t="shared" si="14"/>
        <v>0</v>
      </c>
      <c r="M43" s="51">
        <f t="shared" si="15"/>
        <v>0</v>
      </c>
    </row>
    <row r="44" spans="1:13" ht="15" hidden="1" customHeight="1" thickBot="1" x14ac:dyDescent="0.25">
      <c r="D44" s="177" t="s">
        <v>43</v>
      </c>
      <c r="E44" s="178"/>
      <c r="F44" s="178"/>
      <c r="G44" s="178"/>
      <c r="H44" s="178"/>
      <c r="I44" s="178"/>
      <c r="J44" s="179"/>
      <c r="K44" s="52">
        <f>SUM(K35:K43)</f>
        <v>0</v>
      </c>
      <c r="L44" s="52">
        <f>SUM(L35:L43)</f>
        <v>0</v>
      </c>
      <c r="M44" s="40">
        <f>SUM(M35:M43)</f>
        <v>0</v>
      </c>
    </row>
    <row r="45" spans="1:13" ht="12.75" hidden="1" customHeight="1" thickBot="1" x14ac:dyDescent="0.25">
      <c r="A45" s="33"/>
      <c r="B45" s="34"/>
      <c r="C45" s="34"/>
      <c r="D45" s="31"/>
      <c r="E45" s="34"/>
      <c r="F45" s="35"/>
      <c r="G45" s="35"/>
      <c r="H45" s="35"/>
      <c r="K45" s="53"/>
      <c r="L45" s="54"/>
      <c r="M45" s="55"/>
    </row>
    <row r="46" spans="1:13" ht="17.25" customHeight="1" thickBot="1" x14ac:dyDescent="0.25">
      <c r="B46" s="180" t="s">
        <v>51</v>
      </c>
      <c r="C46" s="181"/>
      <c r="D46" s="181"/>
      <c r="E46" s="181"/>
      <c r="F46" s="181"/>
      <c r="G46" s="181"/>
      <c r="H46" s="181"/>
      <c r="I46" s="181"/>
      <c r="J46" s="182"/>
      <c r="K46" s="56">
        <f>SUM(IFERROR(K8,0),IFERROR(K19,0),IFERROR(K32,0),IFERROR(K44,0))</f>
        <v>0</v>
      </c>
      <c r="L46" s="56">
        <f>SUM(IFERROR(L8,0),IFERROR(L19,0),IFERROR(L32,0),IFERROR(L44,0))</f>
        <v>0</v>
      </c>
      <c r="M46" s="56">
        <f>SUM(IFERROR(M8,0),IFERROR(M19,0),IFERROR(M32,0),IFERROR(M44,0))</f>
        <v>0</v>
      </c>
    </row>
    <row r="47" spans="1:13" customFormat="1" ht="15" x14ac:dyDescent="0.25"/>
    <row r="48" spans="1:13" ht="15.75" thickBot="1" x14ac:dyDescent="0.3">
      <c r="B48" s="336" t="s">
        <v>14</v>
      </c>
      <c r="C48" s="336"/>
      <c r="D48" s="336"/>
      <c r="E48" s="36"/>
      <c r="F48" s="36"/>
    </row>
    <row r="49" spans="1:13" ht="36.75" customHeight="1" thickBot="1" x14ac:dyDescent="0.25">
      <c r="A49" s="168" t="s">
        <v>15</v>
      </c>
      <c r="B49" s="253" t="s">
        <v>16</v>
      </c>
      <c r="C49" s="254"/>
      <c r="D49" s="255"/>
      <c r="E49" s="82" t="s">
        <v>37</v>
      </c>
      <c r="F49" s="83" t="s">
        <v>2</v>
      </c>
      <c r="G49" s="337" t="s">
        <v>23</v>
      </c>
      <c r="H49" s="337"/>
      <c r="I49" s="84" t="s">
        <v>38</v>
      </c>
      <c r="K49" s="73"/>
      <c r="L49" s="73"/>
      <c r="M49" s="73"/>
    </row>
    <row r="50" spans="1:13" ht="24.95" customHeight="1" thickBot="1" x14ac:dyDescent="0.25">
      <c r="A50" s="169"/>
      <c r="B50" s="312" t="s">
        <v>44</v>
      </c>
      <c r="C50" s="313"/>
      <c r="D50" s="314"/>
      <c r="E50" s="85"/>
      <c r="F50" s="114"/>
      <c r="G50" s="265">
        <f>I50-E50</f>
        <v>0</v>
      </c>
      <c r="H50" s="265"/>
      <c r="I50" s="86">
        <f>E50*(F50/100+1)</f>
        <v>0</v>
      </c>
      <c r="K50" s="73"/>
      <c r="L50" s="73"/>
      <c r="M50" s="73"/>
    </row>
    <row r="51" spans="1:13" ht="24.95" customHeight="1" x14ac:dyDescent="0.2">
      <c r="A51" s="169"/>
      <c r="B51" s="332" t="s">
        <v>40</v>
      </c>
      <c r="C51" s="269" t="s">
        <v>39</v>
      </c>
      <c r="D51" s="331"/>
      <c r="E51" s="87"/>
      <c r="F51" s="115"/>
      <c r="G51" s="173">
        <f>I51-E51</f>
        <v>0</v>
      </c>
      <c r="H51" s="173"/>
      <c r="I51" s="88">
        <f>E51*(F51/100+1)</f>
        <v>0</v>
      </c>
      <c r="K51" s="73"/>
      <c r="L51" s="73"/>
      <c r="M51" s="73"/>
    </row>
    <row r="52" spans="1:13" ht="24.95" customHeight="1" thickBot="1" x14ac:dyDescent="0.25">
      <c r="A52" s="169"/>
      <c r="B52" s="333"/>
      <c r="C52" s="334" t="s">
        <v>33</v>
      </c>
      <c r="D52" s="335"/>
      <c r="E52" s="87"/>
      <c r="F52" s="115"/>
      <c r="G52" s="173">
        <f t="shared" ref="G52:G55" si="16">I52-E52</f>
        <v>0</v>
      </c>
      <c r="H52" s="173"/>
      <c r="I52" s="88">
        <f t="shared" ref="I52:I55" si="17">E52*(F52/100+1)</f>
        <v>0</v>
      </c>
      <c r="K52" s="73"/>
      <c r="L52" s="73"/>
      <c r="M52" s="73"/>
    </row>
    <row r="53" spans="1:13" ht="24.95" customHeight="1" thickBot="1" x14ac:dyDescent="0.25">
      <c r="A53" s="169"/>
      <c r="B53" s="266" t="s">
        <v>45</v>
      </c>
      <c r="C53" s="269" t="s">
        <v>46</v>
      </c>
      <c r="D53" s="270"/>
      <c r="E53" s="68"/>
      <c r="F53" s="115"/>
      <c r="G53" s="173">
        <f>I53-E53</f>
        <v>0</v>
      </c>
      <c r="H53" s="173"/>
      <c r="I53" s="88">
        <f>E53*(F53/100+1)</f>
        <v>0</v>
      </c>
      <c r="K53" s="256" t="s">
        <v>50</v>
      </c>
      <c r="L53" s="257"/>
      <c r="M53" s="258"/>
    </row>
    <row r="54" spans="1:13" ht="24.95" customHeight="1" x14ac:dyDescent="0.2">
      <c r="A54" s="169"/>
      <c r="B54" s="267"/>
      <c r="C54" s="171" t="s">
        <v>39</v>
      </c>
      <c r="D54" s="172"/>
      <c r="E54" s="68"/>
      <c r="F54" s="115"/>
      <c r="G54" s="173">
        <f>I54-E54</f>
        <v>0</v>
      </c>
      <c r="H54" s="173"/>
      <c r="I54" s="88">
        <f>E54*(F54/100+1)</f>
        <v>0</v>
      </c>
      <c r="K54" s="259" t="s">
        <v>65</v>
      </c>
      <c r="L54" s="260"/>
      <c r="M54" s="261"/>
    </row>
    <row r="55" spans="1:13" ht="24.95" customHeight="1" thickBot="1" x14ac:dyDescent="0.25">
      <c r="A55" s="169"/>
      <c r="B55" s="268"/>
      <c r="C55" s="271" t="s">
        <v>33</v>
      </c>
      <c r="D55" s="272"/>
      <c r="E55" s="68"/>
      <c r="F55" s="115"/>
      <c r="G55" s="173">
        <f t="shared" si="16"/>
        <v>0</v>
      </c>
      <c r="H55" s="173"/>
      <c r="I55" s="88">
        <f t="shared" si="17"/>
        <v>0</v>
      </c>
      <c r="K55" s="262"/>
      <c r="L55" s="263"/>
      <c r="M55" s="264"/>
    </row>
    <row r="56" spans="1:13" ht="24.95" customHeight="1" thickBot="1" x14ac:dyDescent="0.25">
      <c r="A56" s="169"/>
      <c r="B56" s="194" t="s">
        <v>17</v>
      </c>
      <c r="C56" s="195"/>
      <c r="D56" s="196"/>
      <c r="E56" s="236"/>
      <c r="F56" s="237"/>
      <c r="G56" s="237"/>
      <c r="H56" s="237"/>
      <c r="I56" s="238"/>
      <c r="K56" s="73"/>
      <c r="L56" s="73"/>
      <c r="M56" s="73"/>
    </row>
    <row r="57" spans="1:13" ht="15.75" customHeight="1" thickBot="1" x14ac:dyDescent="0.25">
      <c r="A57" s="170"/>
      <c r="B57" s="197" t="s">
        <v>18</v>
      </c>
      <c r="C57" s="198"/>
      <c r="D57" s="199"/>
      <c r="E57" s="355"/>
      <c r="F57" s="356"/>
      <c r="G57" s="356"/>
      <c r="H57" s="356"/>
      <c r="I57" s="357"/>
      <c r="K57" s="73"/>
      <c r="L57" s="73"/>
      <c r="M57" s="73"/>
    </row>
    <row r="58" spans="1:13" ht="12" customHeight="1" thickBot="1" x14ac:dyDescent="0.3">
      <c r="A58" s="10"/>
      <c r="B58" s="37"/>
      <c r="C58" s="37"/>
      <c r="D58" s="37"/>
      <c r="E58" s="12"/>
      <c r="F58" s="12"/>
      <c r="G58" s="12"/>
      <c r="H58" s="38"/>
    </row>
    <row r="59" spans="1:13" ht="15" customHeight="1" x14ac:dyDescent="0.2">
      <c r="A59" s="349" t="s">
        <v>55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1"/>
    </row>
    <row r="60" spans="1:13" ht="15" customHeight="1" x14ac:dyDescent="0.2">
      <c r="A60" s="280" t="s">
        <v>56</v>
      </c>
      <c r="B60" s="281"/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2"/>
    </row>
    <row r="61" spans="1:13" ht="15" customHeight="1" thickBot="1" x14ac:dyDescent="0.25">
      <c r="A61" s="283" t="s">
        <v>26</v>
      </c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5"/>
    </row>
    <row r="62" spans="1:13" ht="12" customHeight="1" thickBot="1" x14ac:dyDescent="0.25"/>
    <row r="63" spans="1:13" ht="15" customHeight="1" x14ac:dyDescent="0.2">
      <c r="A63" s="306" t="s">
        <v>58</v>
      </c>
      <c r="B63" s="307"/>
      <c r="C63" s="307"/>
      <c r="D63" s="307"/>
      <c r="E63" s="307"/>
      <c r="F63" s="307"/>
      <c r="G63" s="307"/>
      <c r="H63" s="307"/>
      <c r="I63" s="307"/>
      <c r="J63" s="308"/>
    </row>
    <row r="64" spans="1:13" ht="15" customHeight="1" thickBot="1" x14ac:dyDescent="0.25">
      <c r="A64" s="309" t="s">
        <v>59</v>
      </c>
      <c r="B64" s="310"/>
      <c r="C64" s="310"/>
      <c r="D64" s="310"/>
      <c r="E64" s="310"/>
      <c r="F64" s="310"/>
      <c r="G64" s="310"/>
      <c r="H64" s="310"/>
      <c r="I64" s="310"/>
      <c r="J64" s="311"/>
    </row>
    <row r="65" spans="1:13" ht="12" customHeight="1" thickBot="1" x14ac:dyDescent="0.25"/>
    <row r="66" spans="1:13" ht="15.75" thickBot="1" x14ac:dyDescent="0.3">
      <c r="A66" s="245" t="s">
        <v>19</v>
      </c>
      <c r="B66" s="246"/>
      <c r="C66" s="246"/>
      <c r="D66" s="239"/>
      <c r="E66" s="240"/>
      <c r="F66" s="240"/>
      <c r="G66" s="241"/>
      <c r="I66" s="251" t="s">
        <v>20</v>
      </c>
      <c r="J66" s="252"/>
      <c r="K66" s="249"/>
      <c r="L66" s="249"/>
      <c r="M66" s="250"/>
    </row>
    <row r="67" spans="1:13" ht="15.75" thickBot="1" x14ac:dyDescent="0.25">
      <c r="A67" s="247"/>
      <c r="B67" s="248"/>
      <c r="C67" s="248"/>
      <c r="D67" s="242"/>
      <c r="E67" s="243"/>
      <c r="F67" s="243"/>
      <c r="G67" s="244"/>
      <c r="I67" s="275" t="s">
        <v>27</v>
      </c>
      <c r="J67" s="276"/>
      <c r="K67" s="249"/>
      <c r="L67" s="249"/>
      <c r="M67" s="250"/>
    </row>
    <row r="68" spans="1:13" ht="15" customHeight="1" x14ac:dyDescent="0.2">
      <c r="A68" s="124" t="s">
        <v>21</v>
      </c>
      <c r="B68" s="125"/>
      <c r="C68" s="126"/>
      <c r="D68" s="135"/>
      <c r="E68" s="136"/>
      <c r="F68" s="136"/>
      <c r="G68" s="137"/>
      <c r="I68" s="133" t="s">
        <v>21</v>
      </c>
      <c r="J68" s="134"/>
      <c r="K68" s="286"/>
      <c r="L68" s="287"/>
      <c r="M68" s="288"/>
    </row>
    <row r="69" spans="1:13" x14ac:dyDescent="0.2">
      <c r="A69" s="141"/>
      <c r="B69" s="142"/>
      <c r="C69" s="143"/>
      <c r="D69" s="151"/>
      <c r="E69" s="152"/>
      <c r="F69" s="152"/>
      <c r="G69" s="153"/>
      <c r="I69" s="129"/>
      <c r="J69" s="130"/>
      <c r="K69" s="157"/>
      <c r="L69" s="158"/>
      <c r="M69" s="159"/>
    </row>
    <row r="70" spans="1:13" x14ac:dyDescent="0.2">
      <c r="A70" s="141"/>
      <c r="B70" s="142"/>
      <c r="C70" s="143"/>
      <c r="D70" s="151"/>
      <c r="E70" s="152"/>
      <c r="F70" s="152"/>
      <c r="G70" s="153"/>
      <c r="I70" s="131"/>
      <c r="J70" s="132"/>
      <c r="K70" s="157"/>
      <c r="L70" s="158"/>
      <c r="M70" s="159"/>
    </row>
    <row r="71" spans="1:13" ht="15" customHeight="1" x14ac:dyDescent="0.2">
      <c r="A71" s="127" t="s">
        <v>52</v>
      </c>
      <c r="B71" s="144"/>
      <c r="C71" s="128"/>
      <c r="D71" s="160"/>
      <c r="E71" s="161"/>
      <c r="F71" s="161"/>
      <c r="G71" s="162"/>
      <c r="I71" s="127" t="s">
        <v>52</v>
      </c>
      <c r="J71" s="128"/>
      <c r="K71" s="163"/>
      <c r="L71" s="164"/>
      <c r="M71" s="165"/>
    </row>
    <row r="72" spans="1:13" ht="15" customHeight="1" x14ac:dyDescent="0.2">
      <c r="A72" s="145" t="s">
        <v>53</v>
      </c>
      <c r="B72" s="146"/>
      <c r="C72" s="147"/>
      <c r="D72" s="138"/>
      <c r="E72" s="139"/>
      <c r="F72" s="139"/>
      <c r="G72" s="140"/>
      <c r="I72" s="127" t="s">
        <v>53</v>
      </c>
      <c r="J72" s="128"/>
      <c r="K72" s="157"/>
      <c r="L72" s="158"/>
      <c r="M72" s="159"/>
    </row>
    <row r="73" spans="1:13" ht="15" customHeight="1" thickBot="1" x14ac:dyDescent="0.25">
      <c r="A73" s="148" t="s">
        <v>54</v>
      </c>
      <c r="B73" s="149"/>
      <c r="C73" s="150"/>
      <c r="D73" s="154"/>
      <c r="E73" s="155"/>
      <c r="F73" s="155"/>
      <c r="G73" s="156"/>
      <c r="I73" s="127" t="s">
        <v>54</v>
      </c>
      <c r="J73" s="128"/>
      <c r="K73" s="157"/>
      <c r="L73" s="158"/>
      <c r="M73" s="159"/>
    </row>
    <row r="74" spans="1:13" ht="33" customHeight="1" thickBot="1" x14ac:dyDescent="0.25">
      <c r="A74" s="38"/>
      <c r="B74" s="38"/>
      <c r="C74" s="38"/>
      <c r="D74" s="94"/>
      <c r="E74" s="94"/>
      <c r="F74" s="94"/>
      <c r="G74" s="94"/>
      <c r="I74" s="327" t="s">
        <v>22</v>
      </c>
      <c r="J74" s="328"/>
      <c r="K74" s="324"/>
      <c r="L74" s="325"/>
      <c r="M74" s="326"/>
    </row>
    <row r="75" spans="1:13" ht="12" customHeight="1" x14ac:dyDescent="0.2"/>
  </sheetData>
  <sheetProtection algorithmName="SHA-512" hashValue="vFcqHSIzGt8JslKl+memkzHzluttcPVUNhnQ6LvxZLxr6uFCuRvywT/14D8o3flnEKwb9ZVCwGeB7KE1EhLFOg==" saltValue="fCd+jxkU21YiOB/s14U0yw==" spinCount="100000" sheet="1" objects="1" scenarios="1"/>
  <mergeCells count="117">
    <mergeCell ref="K74:M74"/>
    <mergeCell ref="I74:J74"/>
    <mergeCell ref="K4:K5"/>
    <mergeCell ref="L4:L5"/>
    <mergeCell ref="G53:H53"/>
    <mergeCell ref="C51:D51"/>
    <mergeCell ref="B51:B52"/>
    <mergeCell ref="C52:D52"/>
    <mergeCell ref="G51:H51"/>
    <mergeCell ref="B48:D48"/>
    <mergeCell ref="G49:H49"/>
    <mergeCell ref="C18:G18"/>
    <mergeCell ref="C15:M15"/>
    <mergeCell ref="C41:D41"/>
    <mergeCell ref="C42:D42"/>
    <mergeCell ref="C23:D23"/>
    <mergeCell ref="C40:D40"/>
    <mergeCell ref="B22:B31"/>
    <mergeCell ref="C25:D25"/>
    <mergeCell ref="C36:D36"/>
    <mergeCell ref="A59:M59"/>
    <mergeCell ref="A11:A18"/>
    <mergeCell ref="E57:I57"/>
    <mergeCell ref="A21:A31"/>
    <mergeCell ref="B1:K1"/>
    <mergeCell ref="A60:M60"/>
    <mergeCell ref="A61:M61"/>
    <mergeCell ref="K68:M68"/>
    <mergeCell ref="D19:J19"/>
    <mergeCell ref="H6:H7"/>
    <mergeCell ref="I6:I7"/>
    <mergeCell ref="J6:J7"/>
    <mergeCell ref="K6:K7"/>
    <mergeCell ref="L6:L7"/>
    <mergeCell ref="M6:M7"/>
    <mergeCell ref="A4:A7"/>
    <mergeCell ref="A63:J63"/>
    <mergeCell ref="A64:J64"/>
    <mergeCell ref="B50:D50"/>
    <mergeCell ref="M4:M5"/>
    <mergeCell ref="C37:D37"/>
    <mergeCell ref="C38:D38"/>
    <mergeCell ref="C39:D39"/>
    <mergeCell ref="C21:D21"/>
    <mergeCell ref="C22:D22"/>
    <mergeCell ref="B10:G10"/>
    <mergeCell ref="H4:H5"/>
    <mergeCell ref="I4:I5"/>
    <mergeCell ref="C14:G14"/>
    <mergeCell ref="B3:G3"/>
    <mergeCell ref="B4:G5"/>
    <mergeCell ref="B6:G7"/>
    <mergeCell ref="D8:J8"/>
    <mergeCell ref="C11:G11"/>
    <mergeCell ref="C12:G12"/>
    <mergeCell ref="C13:G13"/>
    <mergeCell ref="J4:J5"/>
    <mergeCell ref="B11:B18"/>
    <mergeCell ref="C16:G16"/>
    <mergeCell ref="C17:G17"/>
    <mergeCell ref="A49:A57"/>
    <mergeCell ref="C54:D54"/>
    <mergeCell ref="G54:H54"/>
    <mergeCell ref="D32:J32"/>
    <mergeCell ref="D44:J44"/>
    <mergeCell ref="B46:J46"/>
    <mergeCell ref="B35:B43"/>
    <mergeCell ref="C27:D27"/>
    <mergeCell ref="C28:D28"/>
    <mergeCell ref="C29:D29"/>
    <mergeCell ref="C30:D30"/>
    <mergeCell ref="C31:D31"/>
    <mergeCell ref="C34:D34"/>
    <mergeCell ref="C35:D35"/>
    <mergeCell ref="B56:D56"/>
    <mergeCell ref="B57:D57"/>
    <mergeCell ref="A34:A43"/>
    <mergeCell ref="E56:I56"/>
    <mergeCell ref="B49:D49"/>
    <mergeCell ref="G50:H50"/>
    <mergeCell ref="G55:H55"/>
    <mergeCell ref="B53:B55"/>
    <mergeCell ref="C53:D53"/>
    <mergeCell ref="C55:D55"/>
    <mergeCell ref="K69:M69"/>
    <mergeCell ref="K70:M70"/>
    <mergeCell ref="D71:G71"/>
    <mergeCell ref="I71:J71"/>
    <mergeCell ref="K71:M71"/>
    <mergeCell ref="K72:M72"/>
    <mergeCell ref="K73:M73"/>
    <mergeCell ref="C24:D24"/>
    <mergeCell ref="C26:D26"/>
    <mergeCell ref="D66:G67"/>
    <mergeCell ref="A66:C67"/>
    <mergeCell ref="K66:M66"/>
    <mergeCell ref="I66:J66"/>
    <mergeCell ref="K53:M53"/>
    <mergeCell ref="K54:M55"/>
    <mergeCell ref="G52:H52"/>
    <mergeCell ref="C43:D43"/>
    <mergeCell ref="K67:M67"/>
    <mergeCell ref="I67:J67"/>
    <mergeCell ref="A68:C68"/>
    <mergeCell ref="I72:J72"/>
    <mergeCell ref="I73:J73"/>
    <mergeCell ref="I69:J70"/>
    <mergeCell ref="I68:J68"/>
    <mergeCell ref="D68:G68"/>
    <mergeCell ref="D72:G72"/>
    <mergeCell ref="A69:C70"/>
    <mergeCell ref="A71:C71"/>
    <mergeCell ref="A72:C72"/>
    <mergeCell ref="A73:C73"/>
    <mergeCell ref="D70:G70"/>
    <mergeCell ref="D73:G73"/>
    <mergeCell ref="D69:G69"/>
  </mergeCells>
  <conditionalFormatting sqref="M4:M7">
    <cfRule type="containsText" dxfId="3" priority="3" operator="containsText" text="Zadejte DPH">
      <formula>NOT(ISERROR(SEARCH("Zadejte DPH",M4)))</formula>
    </cfRule>
    <cfRule type="cellIs" dxfId="2" priority="4" operator="equal">
      <formula>"Chybná DPH"</formula>
    </cfRule>
  </conditionalFormatting>
  <conditionalFormatting sqref="M11:M14">
    <cfRule type="containsText" dxfId="1" priority="2" operator="containsText" text="Zadejte DPH">
      <formula>NOT(ISERROR(SEARCH("Zadejte DPH",M11)))</formula>
    </cfRule>
  </conditionalFormatting>
  <conditionalFormatting sqref="M16:M18 M22:M31 M35:M43">
    <cfRule type="containsText" dxfId="0" priority="1" operator="containsText" text="Zadejte DPH">
      <formula>NOT(ISERROR(SEARCH("Zadejte DPH",M16)))</formula>
    </cfRule>
  </conditionalFormatting>
  <printOptions horizontalCentered="1"/>
  <pageMargins left="7.874015748031496E-2" right="7.874015748031496E-2" top="0.39370078740157483" bottom="0.59055118110236227" header="0.31496062992125984" footer="0.31496062992125984"/>
  <pageSetup paperSize="9" orientation="landscape" r:id="rId1"/>
  <headerFooter>
    <oddFooter>&amp;L&amp;F&amp;RStránka &amp;P z &amp;N</oddFooter>
  </headerFooter>
  <rowBreaks count="1" manualBreakCount="1">
    <brk id="4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Platné sazby DPH:_x000a_21 % - základní sazba_x000a_15 % - první snížená sazba_x000a_10 % - druhá snížená sazba_x000a_Uveďte platnou hodnotu!">
          <x14:formula1>
            <xm:f>'Pomocná data'!$B$2:$B$4</xm:f>
          </x14:formula1>
          <xm:sqref>J16:J18 J22:J31 J35:J43 F50:F55 J11:J14 J4:J7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8.85546875" bestFit="1" customWidth="1"/>
  </cols>
  <sheetData>
    <row r="1" spans="1:2" x14ac:dyDescent="0.25">
      <c r="A1" s="120" t="s">
        <v>60</v>
      </c>
      <c r="B1" s="121"/>
    </row>
    <row r="2" spans="1:2" x14ac:dyDescent="0.25">
      <c r="A2" s="121" t="s">
        <v>61</v>
      </c>
      <c r="B2" s="122">
        <v>21</v>
      </c>
    </row>
    <row r="3" spans="1:2" x14ac:dyDescent="0.25">
      <c r="A3" s="121" t="s">
        <v>62</v>
      </c>
      <c r="B3" s="122">
        <v>15</v>
      </c>
    </row>
    <row r="4" spans="1:2" x14ac:dyDescent="0.25">
      <c r="A4" s="121" t="s">
        <v>63</v>
      </c>
      <c r="B4" s="122">
        <v>10</v>
      </c>
    </row>
  </sheetData>
  <sheetProtection password="D30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pro výpočet ceny</vt:lpstr>
      <vt:lpstr>Pomocná data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Mášová Lenka</dc:creator>
  <cp:lastModifiedBy>Bačovská Kristýna</cp:lastModifiedBy>
  <cp:lastPrinted>2021-01-13T09:54:36Z</cp:lastPrinted>
  <dcterms:created xsi:type="dcterms:W3CDTF">2019-09-24T11:59:36Z</dcterms:created>
  <dcterms:modified xsi:type="dcterms:W3CDTF">2021-01-19T07:40:34Z</dcterms:modified>
</cp:coreProperties>
</file>