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Zakázky\2021\VZMR - Nákup spotřebního materiálu a souvisejících služeb pro DC\01_Zahájení řízení\TA\"/>
    </mc:Choice>
  </mc:AlternateContent>
  <bookViews>
    <workbookView xWindow="0" yWindow="-468" windowWidth="28800" windowHeight="12324"/>
  </bookViews>
  <sheets>
    <sheet name="Hodnocení" sheetId="22" r:id="rId1"/>
    <sheet name="UTP Cables CAT5e" sheetId="1" r:id="rId2"/>
    <sheet name="UTP Cables CAT6" sheetId="2" r:id="rId3"/>
    <sheet name="FO Patch SM" sheetId="3" r:id="rId4"/>
    <sheet name="FO Patch MM OM 4" sheetId="4" r:id="rId5"/>
    <sheet name="FO Patch MM OM3" sheetId="5" r:id="rId6"/>
    <sheet name="FO Patch LC Uniboot" sheetId="6" r:id="rId7"/>
    <sheet name="Telefonní kabely" sheetId="7" r:id="rId8"/>
    <sheet name="Čistící prostředky" sheetId="8" r:id="rId9"/>
    <sheet name="Stack cable + SFP" sheetId="9" r:id="rId10"/>
    <sheet name="Power cord" sheetId="10" r:id="rId11"/>
    <sheet name="FO MPO SM" sheetId="11" r:id="rId12"/>
    <sheet name="FO MPO MM" sheetId="12" r:id="rId13"/>
    <sheet name="UTP MRJ 21" sheetId="13" r:id="rId14"/>
    <sheet name="FO MTP FPM76" sheetId="14" r:id="rId15"/>
    <sheet name="FO MPO FPM76" sheetId="19" r:id="rId16"/>
    <sheet name="FO FPMHD MPO-MTP" sheetId="20" r:id="rId17"/>
    <sheet name="FO MTP trunk" sheetId="15" state="hidden" r:id="rId18"/>
    <sheet name="FO MPO trunk" sheetId="21" r:id="rId19"/>
    <sheet name="Kabelové rošty a žlaby" sheetId="17" r:id="rId20"/>
    <sheet name="Služby instalaci kabeláže " sheetId="18" r:id="rId21"/>
    <sheet name="Monitorovací zařízení" sheetId="24" r:id="rId22"/>
    <sheet name="Příloha č. 1 Smlouvy" sheetId="26" r:id="rId23"/>
  </sheets>
  <definedNames>
    <definedName name="_xlnm.Print_Area" localSheetId="22">'Příloha č. 1 Smlouvy'!$B$1:$F$742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2" i="26" l="1"/>
  <c r="D433" i="26"/>
  <c r="D434" i="26"/>
  <c r="D431" i="26"/>
  <c r="E6" i="24" l="1"/>
  <c r="E7" i="24"/>
  <c r="E8" i="24"/>
  <c r="E9" i="24"/>
  <c r="E10" i="24"/>
  <c r="E11" i="24"/>
  <c r="E12" i="24"/>
  <c r="E13" i="24"/>
  <c r="E5" i="24"/>
  <c r="E5" i="18"/>
  <c r="F5" i="17"/>
  <c r="E5" i="19"/>
  <c r="E19" i="14"/>
  <c r="E13" i="14"/>
  <c r="E6" i="14"/>
  <c r="E5" i="14"/>
  <c r="E15" i="24" l="1"/>
  <c r="E733" i="26"/>
  <c r="E734" i="26"/>
  <c r="E735" i="26"/>
  <c r="E736" i="26"/>
  <c r="E737" i="26"/>
  <c r="E738" i="26"/>
  <c r="E739" i="26"/>
  <c r="E740" i="26"/>
  <c r="E732" i="26"/>
  <c r="D725" i="26"/>
  <c r="D726" i="26"/>
  <c r="D727" i="26"/>
  <c r="D724" i="26"/>
  <c r="E718" i="26"/>
  <c r="E719" i="26"/>
  <c r="E717" i="26"/>
  <c r="E711" i="26"/>
  <c r="E712" i="26"/>
  <c r="E713" i="26"/>
  <c r="E710" i="26"/>
  <c r="D668" i="26"/>
  <c r="D669" i="26"/>
  <c r="D670" i="26"/>
  <c r="D671" i="26"/>
  <c r="D672" i="26"/>
  <c r="D673" i="26"/>
  <c r="D674" i="26"/>
  <c r="D675" i="26"/>
  <c r="D676" i="26"/>
  <c r="D677" i="26"/>
  <c r="D678" i="26"/>
  <c r="D679" i="26"/>
  <c r="D680" i="26"/>
  <c r="D681" i="26"/>
  <c r="D682" i="26"/>
  <c r="D683" i="26"/>
  <c r="D684" i="26"/>
  <c r="D685" i="26"/>
  <c r="D686" i="26"/>
  <c r="D687" i="26"/>
  <c r="D688" i="26"/>
  <c r="D689" i="26"/>
  <c r="D690" i="26"/>
  <c r="D667" i="26"/>
  <c r="D637" i="26"/>
  <c r="D638" i="26"/>
  <c r="D639" i="26"/>
  <c r="D640" i="26"/>
  <c r="D641" i="26"/>
  <c r="D642" i="26"/>
  <c r="D643" i="26"/>
  <c r="D644" i="26"/>
  <c r="D645" i="26"/>
  <c r="D646" i="26"/>
  <c r="D647" i="26"/>
  <c r="D648" i="26"/>
  <c r="D649" i="26"/>
  <c r="D650" i="26"/>
  <c r="D651" i="26"/>
  <c r="D652" i="26"/>
  <c r="D653" i="26"/>
  <c r="D654" i="26"/>
  <c r="D655" i="26"/>
  <c r="D656" i="26"/>
  <c r="D657" i="26"/>
  <c r="D658" i="26"/>
  <c r="D659" i="26"/>
  <c r="D660" i="26"/>
  <c r="D661" i="26"/>
  <c r="D662" i="26"/>
  <c r="D663" i="26"/>
  <c r="D636" i="26"/>
  <c r="D630" i="26"/>
  <c r="D631" i="26"/>
  <c r="D629" i="26"/>
  <c r="D612" i="26"/>
  <c r="D613" i="26"/>
  <c r="D614" i="26"/>
  <c r="D615" i="26"/>
  <c r="D616" i="26"/>
  <c r="D617" i="26"/>
  <c r="D618" i="26"/>
  <c r="D619" i="26"/>
  <c r="D620" i="26"/>
  <c r="D621" i="26"/>
  <c r="D622" i="26"/>
  <c r="D623" i="26"/>
  <c r="D624" i="26"/>
  <c r="D625" i="26"/>
  <c r="D611" i="26"/>
  <c r="D584" i="26"/>
  <c r="D585" i="26"/>
  <c r="D586" i="26"/>
  <c r="D587" i="26"/>
  <c r="D588" i="26"/>
  <c r="D589" i="26"/>
  <c r="D590" i="26"/>
  <c r="D583" i="26"/>
  <c r="D569" i="26"/>
  <c r="D570" i="26"/>
  <c r="D571" i="26"/>
  <c r="D572" i="26"/>
  <c r="D573" i="26"/>
  <c r="D574" i="26"/>
  <c r="D575" i="26"/>
  <c r="D576" i="26"/>
  <c r="D577" i="26"/>
  <c r="D578" i="26"/>
  <c r="D568" i="26"/>
  <c r="D563" i="26"/>
  <c r="D564" i="26"/>
  <c r="D562" i="26"/>
  <c r="D555" i="26"/>
  <c r="D556" i="26"/>
  <c r="D557" i="26"/>
  <c r="D558" i="26"/>
  <c r="D554" i="26"/>
  <c r="D544" i="26"/>
  <c r="D545" i="26"/>
  <c r="D546" i="26"/>
  <c r="D547" i="26"/>
  <c r="D548" i="26"/>
  <c r="D549" i="26"/>
  <c r="D543" i="26"/>
  <c r="D537" i="26"/>
  <c r="D538" i="26"/>
  <c r="D539" i="26"/>
  <c r="D536" i="26"/>
  <c r="D520" i="26" l="1"/>
  <c r="D521" i="26"/>
  <c r="D522" i="26"/>
  <c r="D523" i="26"/>
  <c r="D524" i="26"/>
  <c r="D525" i="26"/>
  <c r="D526" i="26"/>
  <c r="D527" i="26"/>
  <c r="D528" i="26"/>
  <c r="D529" i="26"/>
  <c r="D530" i="26"/>
  <c r="D531" i="26"/>
  <c r="D532" i="26"/>
  <c r="D519" i="26"/>
  <c r="D511" i="26"/>
  <c r="D512" i="26"/>
  <c r="D513" i="26"/>
  <c r="D514" i="26"/>
  <c r="D515" i="26"/>
  <c r="D510" i="26"/>
  <c r="D493" i="26"/>
  <c r="D494" i="26"/>
  <c r="D495" i="26"/>
  <c r="D496" i="26"/>
  <c r="D497" i="26"/>
  <c r="D498" i="26"/>
  <c r="D499" i="26"/>
  <c r="D500" i="26"/>
  <c r="D501" i="26"/>
  <c r="D502" i="26"/>
  <c r="D503" i="26"/>
  <c r="D504" i="26"/>
  <c r="D505" i="26"/>
  <c r="D492" i="26"/>
  <c r="D486" i="26"/>
  <c r="D487" i="26"/>
  <c r="D488" i="26"/>
  <c r="D485" i="26"/>
  <c r="D479" i="26"/>
  <c r="D480" i="26"/>
  <c r="D478" i="26"/>
  <c r="D475" i="26"/>
  <c r="D476" i="26"/>
  <c r="D474" i="26"/>
  <c r="D470" i="26"/>
  <c r="D471" i="26"/>
  <c r="D472" i="26"/>
  <c r="D469" i="26"/>
  <c r="D465" i="26"/>
  <c r="D466" i="26"/>
  <c r="D467" i="26"/>
  <c r="D464" i="26"/>
  <c r="D460" i="26"/>
  <c r="D461" i="26"/>
  <c r="D462" i="26"/>
  <c r="D459" i="26"/>
  <c r="D455" i="26"/>
  <c r="D456" i="26"/>
  <c r="D457" i="26"/>
  <c r="D454" i="26"/>
  <c r="D446" i="26"/>
  <c r="D447" i="26"/>
  <c r="D448" i="26"/>
  <c r="D449" i="26"/>
  <c r="D445" i="26"/>
  <c r="D440" i="26"/>
  <c r="D441" i="26"/>
  <c r="D442" i="26"/>
  <c r="D443" i="26"/>
  <c r="D439" i="26"/>
  <c r="D429" i="26"/>
  <c r="D428" i="26"/>
  <c r="D425" i="26"/>
  <c r="D426" i="26"/>
  <c r="D424" i="26"/>
  <c r="D421" i="26"/>
  <c r="D422" i="26"/>
  <c r="D420" i="26"/>
  <c r="D418" i="26"/>
  <c r="D417" i="26"/>
  <c r="D414" i="26"/>
  <c r="D415" i="26"/>
  <c r="D413" i="26"/>
  <c r="D402" i="26"/>
  <c r="D403" i="26"/>
  <c r="D404" i="26"/>
  <c r="D405" i="26"/>
  <c r="D406" i="26"/>
  <c r="D407" i="26"/>
  <c r="D401" i="26"/>
  <c r="D394" i="26"/>
  <c r="D395" i="26"/>
  <c r="D396" i="26"/>
  <c r="D397" i="26"/>
  <c r="D398" i="26"/>
  <c r="D399" i="26"/>
  <c r="D393" i="26"/>
  <c r="D382" i="26"/>
  <c r="D383" i="26"/>
  <c r="D384" i="26"/>
  <c r="D385" i="26"/>
  <c r="D386" i="26"/>
  <c r="D387" i="26"/>
  <c r="D388" i="26"/>
  <c r="D381" i="26"/>
  <c r="D378" i="26"/>
  <c r="D379" i="26"/>
  <c r="D377" i="26"/>
  <c r="D370" i="26"/>
  <c r="D371" i="26"/>
  <c r="D372" i="26"/>
  <c r="D373" i="26"/>
  <c r="D374" i="26"/>
  <c r="D375" i="26"/>
  <c r="D369" i="26"/>
  <c r="E364" i="26"/>
  <c r="E362" i="26"/>
  <c r="E360" i="26"/>
  <c r="E357" i="26"/>
  <c r="E358" i="26"/>
  <c r="E356" i="26"/>
  <c r="E351" i="26"/>
  <c r="E352" i="26"/>
  <c r="E353" i="26"/>
  <c r="E354" i="26"/>
  <c r="E350" i="26"/>
  <c r="E348" i="26"/>
  <c r="E347" i="26"/>
  <c r="E342" i="26"/>
  <c r="E343" i="26"/>
  <c r="E344" i="26"/>
  <c r="E345" i="26"/>
  <c r="E341" i="26"/>
  <c r="E336" i="26"/>
  <c r="E337" i="26"/>
  <c r="E338" i="26"/>
  <c r="E339" i="26"/>
  <c r="E335" i="26"/>
  <c r="E331" i="26"/>
  <c r="E332" i="26"/>
  <c r="E330" i="26"/>
  <c r="E325" i="26"/>
  <c r="E326" i="26"/>
  <c r="E327" i="26"/>
  <c r="E328" i="26"/>
  <c r="E324" i="26"/>
  <c r="E319" i="26"/>
  <c r="E320" i="26"/>
  <c r="E321" i="26"/>
  <c r="E322" i="26"/>
  <c r="E318" i="26"/>
  <c r="D312" i="26"/>
  <c r="D313" i="26"/>
  <c r="D314" i="26"/>
  <c r="D311" i="26"/>
  <c r="D307" i="26"/>
  <c r="D308" i="26"/>
  <c r="D309" i="26"/>
  <c r="D306" i="26"/>
  <c r="D302" i="26"/>
  <c r="D303" i="26"/>
  <c r="D304" i="26"/>
  <c r="D301" i="26"/>
  <c r="D297" i="26"/>
  <c r="D298" i="26"/>
  <c r="D299" i="26"/>
  <c r="D296" i="26"/>
  <c r="D292" i="26"/>
  <c r="D293" i="26"/>
  <c r="D294" i="26"/>
  <c r="D291" i="26"/>
  <c r="D278" i="26"/>
  <c r="D279" i="26"/>
  <c r="D280" i="26"/>
  <c r="D281" i="26"/>
  <c r="D282" i="26"/>
  <c r="D283" i="26"/>
  <c r="D284" i="26"/>
  <c r="D285" i="26"/>
  <c r="D286" i="26"/>
  <c r="D287" i="26"/>
  <c r="D277" i="26"/>
  <c r="D266" i="26"/>
  <c r="D267" i="26"/>
  <c r="D268" i="26"/>
  <c r="D269" i="26"/>
  <c r="D270" i="26"/>
  <c r="D271" i="26"/>
  <c r="D272" i="26"/>
  <c r="D273" i="26"/>
  <c r="D274" i="26"/>
  <c r="D275" i="26"/>
  <c r="D265" i="26"/>
  <c r="D253" i="26"/>
  <c r="D254" i="26"/>
  <c r="D255" i="26"/>
  <c r="D256" i="26"/>
  <c r="D257" i="26"/>
  <c r="D258" i="26"/>
  <c r="D259" i="26"/>
  <c r="D260" i="26"/>
  <c r="D261" i="26"/>
  <c r="D262" i="26"/>
  <c r="D263" i="26"/>
  <c r="D252" i="26"/>
  <c r="D238" i="26"/>
  <c r="D239" i="26"/>
  <c r="D240" i="26"/>
  <c r="D241" i="26"/>
  <c r="D242" i="26"/>
  <c r="D243" i="26"/>
  <c r="D244" i="26"/>
  <c r="D245" i="26"/>
  <c r="D246" i="26"/>
  <c r="D247" i="26"/>
  <c r="D237" i="26"/>
  <c r="D226" i="26"/>
  <c r="D227" i="26"/>
  <c r="D228" i="26"/>
  <c r="D229" i="26"/>
  <c r="D230" i="26"/>
  <c r="D231" i="26"/>
  <c r="D232" i="26"/>
  <c r="D233" i="26"/>
  <c r="D234" i="26"/>
  <c r="D235" i="26"/>
  <c r="D225" i="26"/>
  <c r="D213" i="26"/>
  <c r="D214" i="26"/>
  <c r="D215" i="26"/>
  <c r="D216" i="26"/>
  <c r="D217" i="26"/>
  <c r="D218" i="26"/>
  <c r="D219" i="26"/>
  <c r="D220" i="26"/>
  <c r="D221" i="26"/>
  <c r="D222" i="26"/>
  <c r="D223" i="26"/>
  <c r="D212" i="26"/>
  <c r="D198" i="26"/>
  <c r="D199" i="26"/>
  <c r="D200" i="26"/>
  <c r="D201" i="26"/>
  <c r="D202" i="26"/>
  <c r="D203" i="26"/>
  <c r="D204" i="26"/>
  <c r="D205" i="26"/>
  <c r="D206" i="26"/>
  <c r="D207" i="26"/>
  <c r="D197" i="26"/>
  <c r="D186" i="26"/>
  <c r="D187" i="26"/>
  <c r="D188" i="26"/>
  <c r="D189" i="26"/>
  <c r="D190" i="26"/>
  <c r="D191" i="26"/>
  <c r="D192" i="26"/>
  <c r="D193" i="26"/>
  <c r="D194" i="26"/>
  <c r="D195" i="26"/>
  <c r="D185" i="26"/>
  <c r="D174" i="26"/>
  <c r="D175" i="26"/>
  <c r="D176" i="26"/>
  <c r="D177" i="26"/>
  <c r="D178" i="26"/>
  <c r="D179" i="26"/>
  <c r="D180" i="26"/>
  <c r="D181" i="26"/>
  <c r="D182" i="26"/>
  <c r="D183" i="26"/>
  <c r="D173" i="26"/>
  <c r="D162" i="26"/>
  <c r="D163" i="26"/>
  <c r="D164" i="26"/>
  <c r="D165" i="26"/>
  <c r="D166" i="26"/>
  <c r="D167" i="26"/>
  <c r="D168" i="26"/>
  <c r="D169" i="26"/>
  <c r="D170" i="26"/>
  <c r="D171" i="26"/>
  <c r="D161" i="26"/>
  <c r="D150" i="26"/>
  <c r="D151" i="26"/>
  <c r="D152" i="26"/>
  <c r="D153" i="26"/>
  <c r="D154" i="26"/>
  <c r="D155" i="26"/>
  <c r="D156" i="26"/>
  <c r="D157" i="26"/>
  <c r="D158" i="26"/>
  <c r="D159" i="26"/>
  <c r="D149" i="26"/>
  <c r="D137" i="26"/>
  <c r="D138" i="26"/>
  <c r="D139" i="26"/>
  <c r="D140" i="26"/>
  <c r="D141" i="26"/>
  <c r="D142" i="26"/>
  <c r="D143" i="26"/>
  <c r="D144" i="26"/>
  <c r="D145" i="26"/>
  <c r="D146" i="26"/>
  <c r="D147" i="26"/>
  <c r="D136" i="26"/>
  <c r="E131" i="26"/>
  <c r="E124" i="26"/>
  <c r="E125" i="26"/>
  <c r="E126" i="26"/>
  <c r="E127" i="26"/>
  <c r="E128" i="26"/>
  <c r="E129" i="26"/>
  <c r="E123" i="26"/>
  <c r="E116" i="26"/>
  <c r="E117" i="26"/>
  <c r="E118" i="26"/>
  <c r="E119" i="26"/>
  <c r="E120" i="26"/>
  <c r="E121" i="26"/>
  <c r="E115" i="26"/>
  <c r="E108" i="26"/>
  <c r="E109" i="26"/>
  <c r="E110" i="26"/>
  <c r="E111" i="26"/>
  <c r="E112" i="26"/>
  <c r="E113" i="26"/>
  <c r="E107" i="26"/>
  <c r="E100" i="26"/>
  <c r="E101" i="26"/>
  <c r="E102" i="26"/>
  <c r="E103" i="26"/>
  <c r="E104" i="26"/>
  <c r="E105" i="26"/>
  <c r="E99" i="26"/>
  <c r="E87" i="26"/>
  <c r="E88" i="26"/>
  <c r="E89" i="26"/>
  <c r="E90" i="26"/>
  <c r="E91" i="26"/>
  <c r="E92" i="26"/>
  <c r="E93" i="26"/>
  <c r="E94" i="26"/>
  <c r="E95" i="26"/>
  <c r="E96" i="26"/>
  <c r="E97" i="26"/>
  <c r="E86" i="26"/>
  <c r="E81" i="26"/>
  <c r="E74" i="26"/>
  <c r="E75" i="26"/>
  <c r="E76" i="26"/>
  <c r="E77" i="26"/>
  <c r="E78" i="26"/>
  <c r="E79" i="26"/>
  <c r="E73" i="26"/>
  <c r="E66" i="26"/>
  <c r="E67" i="26"/>
  <c r="E68" i="26"/>
  <c r="E69" i="26"/>
  <c r="E70" i="26"/>
  <c r="E71" i="26"/>
  <c r="E65" i="26"/>
  <c r="E58" i="26"/>
  <c r="E59" i="26"/>
  <c r="E60" i="26"/>
  <c r="E61" i="26"/>
  <c r="E62" i="26"/>
  <c r="E63" i="26"/>
  <c r="E57" i="26"/>
  <c r="E50" i="26"/>
  <c r="E51" i="26"/>
  <c r="E52" i="26"/>
  <c r="E53" i="26"/>
  <c r="E54" i="26"/>
  <c r="E55" i="26"/>
  <c r="E49" i="26"/>
  <c r="E42" i="26"/>
  <c r="E43" i="26"/>
  <c r="E44" i="26"/>
  <c r="E45" i="26"/>
  <c r="E46" i="26"/>
  <c r="E47" i="26"/>
  <c r="E41" i="26"/>
  <c r="E34" i="26"/>
  <c r="E35" i="26"/>
  <c r="E36" i="26"/>
  <c r="E37" i="26"/>
  <c r="E38" i="26"/>
  <c r="E39" i="26"/>
  <c r="E33" i="26"/>
  <c r="E26" i="26"/>
  <c r="E27" i="26"/>
  <c r="E28" i="26"/>
  <c r="E29" i="26"/>
  <c r="E30" i="26"/>
  <c r="E31" i="26"/>
  <c r="E25" i="26"/>
  <c r="E23" i="26"/>
  <c r="E22" i="26"/>
  <c r="E21" i="26"/>
  <c r="E20" i="26"/>
  <c r="E19" i="26"/>
  <c r="E18" i="26"/>
  <c r="E17" i="26"/>
  <c r="E15" i="26"/>
  <c r="E14" i="26"/>
  <c r="E13" i="26"/>
  <c r="E12" i="26"/>
  <c r="E11" i="26"/>
  <c r="E10" i="26"/>
  <c r="E9" i="26"/>
  <c r="E8" i="26"/>
  <c r="E7" i="26"/>
  <c r="E6" i="26"/>
  <c r="E5" i="26"/>
  <c r="E4" i="26"/>
  <c r="D24" i="22" l="1"/>
  <c r="E6" i="18" l="1"/>
  <c r="E7" i="18"/>
  <c r="E8" i="18"/>
  <c r="F6" i="17"/>
  <c r="F7" i="17"/>
  <c r="F8" i="17"/>
  <c r="F12" i="17"/>
  <c r="F13" i="17"/>
  <c r="F14" i="17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3" i="20"/>
  <c r="E24" i="20"/>
  <c r="E25" i="20"/>
  <c r="E6" i="19"/>
  <c r="E7" i="19"/>
  <c r="E8" i="19"/>
  <c r="E9" i="19"/>
  <c r="E10" i="19"/>
  <c r="E11" i="19"/>
  <c r="E12" i="19"/>
  <c r="E7" i="14"/>
  <c r="E8" i="14"/>
  <c r="E9" i="14"/>
  <c r="E14" i="14"/>
  <c r="E15" i="14"/>
  <c r="E20" i="14"/>
  <c r="E21" i="14"/>
  <c r="E22" i="14"/>
  <c r="E23" i="14"/>
  <c r="E24" i="14"/>
  <c r="E25" i="14"/>
  <c r="E26" i="14"/>
  <c r="E27" i="14"/>
  <c r="E28" i="14"/>
  <c r="E29" i="14"/>
  <c r="E5" i="13"/>
  <c r="E6" i="13"/>
  <c r="E7" i="13"/>
  <c r="E8" i="13"/>
  <c r="E12" i="13"/>
  <c r="E13" i="13"/>
  <c r="E14" i="13"/>
  <c r="E15" i="13"/>
  <c r="E16" i="13"/>
  <c r="E17" i="13"/>
  <c r="E18" i="13"/>
  <c r="E5" i="12"/>
  <c r="E6" i="12"/>
  <c r="E7" i="12"/>
  <c r="E8" i="12"/>
  <c r="E9" i="12"/>
  <c r="E10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5" i="11"/>
  <c r="E6" i="11"/>
  <c r="E7" i="11"/>
  <c r="E8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5" i="10"/>
  <c r="E6" i="10"/>
  <c r="E7" i="10"/>
  <c r="E8" i="10"/>
  <c r="E10" i="10"/>
  <c r="E11" i="10"/>
  <c r="E12" i="10"/>
  <c r="E13" i="10"/>
  <c r="E15" i="10"/>
  <c r="E16" i="10"/>
  <c r="E17" i="10"/>
  <c r="E18" i="10"/>
  <c r="E20" i="10"/>
  <c r="E21" i="10"/>
  <c r="E22" i="10"/>
  <c r="E23" i="10"/>
  <c r="E25" i="10"/>
  <c r="E26" i="10"/>
  <c r="E27" i="10"/>
  <c r="E29" i="10"/>
  <c r="E30" i="10"/>
  <c r="E31" i="10"/>
  <c r="E5" i="9"/>
  <c r="E6" i="9"/>
  <c r="E7" i="9"/>
  <c r="E8" i="9"/>
  <c r="E9" i="9"/>
  <c r="E10" i="9"/>
  <c r="E11" i="9"/>
  <c r="E13" i="9"/>
  <c r="E14" i="9"/>
  <c r="E15" i="9"/>
  <c r="E16" i="9"/>
  <c r="E17" i="9"/>
  <c r="E18" i="9"/>
  <c r="E19" i="9"/>
  <c r="E25" i="9"/>
  <c r="E26" i="9"/>
  <c r="E27" i="9"/>
  <c r="E29" i="9"/>
  <c r="E30" i="9"/>
  <c r="E32" i="9"/>
  <c r="E33" i="9"/>
  <c r="E34" i="9"/>
  <c r="E36" i="9"/>
  <c r="E37" i="9"/>
  <c r="E38" i="9"/>
  <c r="E40" i="9"/>
  <c r="E41" i="9"/>
  <c r="E51" i="9"/>
  <c r="E52" i="9"/>
  <c r="E53" i="9"/>
  <c r="E54" i="9"/>
  <c r="E55" i="9"/>
  <c r="E57" i="9"/>
  <c r="E58" i="9"/>
  <c r="E59" i="9"/>
  <c r="E60" i="9"/>
  <c r="E61" i="9"/>
  <c r="E5" i="8"/>
  <c r="E6" i="8"/>
  <c r="E7" i="8"/>
  <c r="E8" i="8"/>
  <c r="E9" i="8"/>
  <c r="E10" i="8"/>
  <c r="E11" i="8"/>
  <c r="E13" i="8"/>
  <c r="E14" i="8"/>
  <c r="E15" i="8"/>
  <c r="E17" i="8"/>
  <c r="E18" i="8"/>
  <c r="E19" i="8"/>
  <c r="E20" i="8"/>
  <c r="E21" i="8"/>
  <c r="E22" i="8"/>
  <c r="E23" i="8"/>
  <c r="E24" i="8"/>
  <c r="F5" i="7"/>
  <c r="F6" i="7"/>
  <c r="F7" i="7"/>
  <c r="F8" i="7"/>
  <c r="F9" i="7"/>
  <c r="F11" i="7"/>
  <c r="F12" i="7"/>
  <c r="F13" i="7"/>
  <c r="F14" i="7"/>
  <c r="F15" i="7"/>
  <c r="F17" i="7"/>
  <c r="F18" i="7"/>
  <c r="F19" i="7"/>
  <c r="F22" i="7"/>
  <c r="F23" i="7"/>
  <c r="F24" i="7"/>
  <c r="F25" i="7"/>
  <c r="F26" i="7"/>
  <c r="F28" i="7"/>
  <c r="F29" i="7"/>
  <c r="F30" i="7"/>
  <c r="F31" i="7"/>
  <c r="F32" i="7"/>
  <c r="F34" i="7"/>
  <c r="F35" i="7"/>
  <c r="F37" i="7"/>
  <c r="F38" i="7"/>
  <c r="F39" i="7"/>
  <c r="F40" i="7"/>
  <c r="F41" i="7"/>
  <c r="F43" i="7"/>
  <c r="F44" i="7"/>
  <c r="F45" i="7"/>
  <c r="F47" i="7"/>
  <c r="F49" i="7"/>
  <c r="F51" i="7"/>
  <c r="E5" i="6"/>
  <c r="E6" i="6"/>
  <c r="E7" i="6"/>
  <c r="E8" i="6"/>
  <c r="E10" i="6"/>
  <c r="E11" i="6"/>
  <c r="E12" i="6"/>
  <c r="E13" i="6"/>
  <c r="E15" i="6"/>
  <c r="E16" i="6"/>
  <c r="E17" i="6"/>
  <c r="E18" i="6"/>
  <c r="E20" i="6"/>
  <c r="E21" i="6"/>
  <c r="E22" i="6"/>
  <c r="E23" i="6"/>
  <c r="E25" i="6"/>
  <c r="E26" i="6"/>
  <c r="E27" i="6"/>
  <c r="E28" i="6"/>
  <c r="E5" i="5"/>
  <c r="E6" i="5"/>
  <c r="E7" i="5"/>
  <c r="E8" i="5"/>
  <c r="E9" i="5"/>
  <c r="E10" i="5"/>
  <c r="E11" i="5"/>
  <c r="E12" i="5"/>
  <c r="E13" i="5"/>
  <c r="E14" i="5"/>
  <c r="E15" i="5"/>
  <c r="E16" i="5"/>
  <c r="E18" i="5"/>
  <c r="E19" i="5"/>
  <c r="E20" i="5"/>
  <c r="E21" i="5"/>
  <c r="E22" i="5"/>
  <c r="E23" i="5"/>
  <c r="E24" i="5"/>
  <c r="E25" i="5"/>
  <c r="E26" i="5"/>
  <c r="E27" i="5"/>
  <c r="E28" i="5"/>
  <c r="E30" i="5"/>
  <c r="E31" i="5"/>
  <c r="E32" i="5"/>
  <c r="E33" i="5"/>
  <c r="E34" i="5"/>
  <c r="E35" i="5"/>
  <c r="E36" i="5"/>
  <c r="E37" i="5"/>
  <c r="E38" i="5"/>
  <c r="E39" i="5"/>
  <c r="E40" i="5"/>
  <c r="E5" i="4"/>
  <c r="E6" i="4"/>
  <c r="E7" i="4"/>
  <c r="E8" i="4"/>
  <c r="E9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5" i="4"/>
  <c r="E26" i="4"/>
  <c r="E27" i="4"/>
  <c r="E28" i="4"/>
  <c r="E30" i="4"/>
  <c r="E31" i="4"/>
  <c r="E32" i="4"/>
  <c r="E33" i="4"/>
  <c r="E34" i="4"/>
  <c r="E35" i="4"/>
  <c r="E36" i="4"/>
  <c r="E37" i="4"/>
  <c r="E38" i="4"/>
  <c r="E39" i="4"/>
  <c r="E40" i="4"/>
  <c r="E5" i="3"/>
  <c r="E6" i="3"/>
  <c r="E7" i="3"/>
  <c r="E8" i="3"/>
  <c r="E9" i="3"/>
  <c r="E10" i="3"/>
  <c r="E11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7" i="3"/>
  <c r="E28" i="3"/>
  <c r="E30" i="3"/>
  <c r="E31" i="3"/>
  <c r="E32" i="3"/>
  <c r="E33" i="3"/>
  <c r="E34" i="3"/>
  <c r="E35" i="3"/>
  <c r="E36" i="3"/>
  <c r="E37" i="3"/>
  <c r="E38" i="3"/>
  <c r="E39" i="3"/>
  <c r="E40" i="3"/>
  <c r="E42" i="3"/>
  <c r="E43" i="3"/>
  <c r="E44" i="3"/>
  <c r="E45" i="3"/>
  <c r="E46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3" i="3"/>
  <c r="E64" i="3"/>
  <c r="E66" i="3"/>
  <c r="E67" i="3"/>
  <c r="E68" i="3"/>
  <c r="E69" i="3"/>
  <c r="E70" i="3"/>
  <c r="E71" i="3"/>
  <c r="E72" i="3"/>
  <c r="E73" i="3"/>
  <c r="E74" i="3"/>
  <c r="E75" i="3"/>
  <c r="E76" i="3"/>
  <c r="F5" i="2"/>
  <c r="F6" i="2"/>
  <c r="F7" i="2"/>
  <c r="F8" i="2"/>
  <c r="F9" i="2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6" i="2"/>
  <c r="F27" i="2"/>
  <c r="F28" i="2"/>
  <c r="F29" i="2"/>
  <c r="F30" i="2"/>
  <c r="F31" i="2"/>
  <c r="F32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50" i="2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2" i="1"/>
  <c r="F16" i="17" l="1"/>
  <c r="D22" i="22" s="1"/>
  <c r="E15" i="19"/>
  <c r="D19" i="22" s="1"/>
  <c r="E31" i="14"/>
  <c r="D18" i="22" s="1"/>
  <c r="E20" i="13"/>
  <c r="D17" i="22" s="1"/>
  <c r="E29" i="12"/>
  <c r="D16" i="22" s="1"/>
  <c r="E27" i="11"/>
  <c r="D15" i="22" s="1"/>
  <c r="E33" i="10"/>
  <c r="D14" i="22" s="1"/>
  <c r="E26" i="8"/>
  <c r="D12" i="22" s="1"/>
  <c r="F53" i="7"/>
  <c r="D11" i="22" s="1"/>
  <c r="E31" i="6"/>
  <c r="D10" i="22" s="1"/>
  <c r="E42" i="5"/>
  <c r="D9" i="22" s="1"/>
  <c r="E42" i="4"/>
  <c r="D8" i="22" s="1"/>
  <c r="E78" i="3"/>
  <c r="D7" i="22" s="1"/>
  <c r="F52" i="2"/>
  <c r="D6" i="22" s="1"/>
  <c r="F84" i="1"/>
  <c r="D5" i="22" s="1"/>
  <c r="E63" i="9"/>
  <c r="D13" i="22" s="1"/>
  <c r="E10" i="18"/>
  <c r="D23" i="22" s="1"/>
  <c r="E27" i="20"/>
  <c r="D20" i="22" s="1"/>
  <c r="E84" i="15"/>
  <c r="E61" i="21"/>
  <c r="D21" i="22" s="1"/>
  <c r="D26" i="22" l="1"/>
</calcChain>
</file>

<file path=xl/sharedStrings.xml><?xml version="1.0" encoding="utf-8"?>
<sst xmlns="http://schemas.openxmlformats.org/spreadsheetml/2006/main" count="1323" uniqueCount="312">
  <si>
    <t>Příloha č. 1 Metalické patch kabely CAT 5e</t>
  </si>
  <si>
    <t>Metalické patch kabely</t>
  </si>
  <si>
    <t>Název</t>
  </si>
  <si>
    <t>Délka m</t>
  </si>
  <si>
    <t>Barva</t>
  </si>
  <si>
    <t>Cena v Kč bez DPH</t>
  </si>
  <si>
    <t>Patch kabel UTP CAT5e , 2x RJ45 konektor</t>
  </si>
  <si>
    <t>šedá</t>
  </si>
  <si>
    <t>modrá</t>
  </si>
  <si>
    <t>červená</t>
  </si>
  <si>
    <t>zelená</t>
  </si>
  <si>
    <t>žlutá</t>
  </si>
  <si>
    <t>oranžová</t>
  </si>
  <si>
    <t>černá</t>
  </si>
  <si>
    <t>fialová</t>
  </si>
  <si>
    <t>bílá</t>
  </si>
  <si>
    <t>Kabel pro počítačovou síť kategorie 5e, 4 kroucené páry (8 žil) PVC - 305 m</t>
  </si>
  <si>
    <t>Celkem cena v Kč bez DPH</t>
  </si>
  <si>
    <t>Příloha č. 2 Metalické patch kabely CAT 6</t>
  </si>
  <si>
    <t>Cena v Kč bez DPH/ ks</t>
  </si>
  <si>
    <t>Patch kabel UTP CAT6 , 2x RJ45 konektor</t>
  </si>
  <si>
    <t>Kabel pro počítačovou síť kategorie 6,4 kroucené páry (8 žil) PVC - 305 m</t>
  </si>
  <si>
    <t>Příloha č. 3 Optické patch kabely SM</t>
  </si>
  <si>
    <t xml:space="preserve">Optické patch kabely </t>
  </si>
  <si>
    <t>Fiber Optic Patch Cord, LC to LC Singlemode 09/125 µ, Duplex</t>
  </si>
  <si>
    <t>Fiber Optic Patch Cord, SC to SC Singlemode 09/125 µ, Duplex</t>
  </si>
  <si>
    <t>Fiber Optic Patch Cord, LC to SC Singlemode 09/125 µ, Duplex</t>
  </si>
  <si>
    <t>Optický patch kabel E2000-E2000, 9/125um, (single mode), duplex</t>
  </si>
  <si>
    <t>Optický patch kabel E2000/LC, 9/125um, (single mode), duplex</t>
  </si>
  <si>
    <t>Optický patch kabel E2000/SC, 9/125um, (single mode), duplex</t>
  </si>
  <si>
    <t>Příloha č. 4 Optické patch kabely MM OM4</t>
  </si>
  <si>
    <t>Cena v Kč bez DPH/ks</t>
  </si>
  <si>
    <t>ks</t>
  </si>
  <si>
    <t>cena v Kč bez DPH</t>
  </si>
  <si>
    <t>Fiber Optic Patch Cord, LC to LC Multimode 50/125 µ, Duplex</t>
  </si>
  <si>
    <t>Fiber Optic Patch Cord, SC to SC Multimode 50/125 µ, Duplex</t>
  </si>
  <si>
    <t>Fiber Optic Patch Cord, LC to SC Multimode 50/125 µ, Duplex</t>
  </si>
  <si>
    <t>Příloha č. 5 Optické patch kabely MM OM3</t>
  </si>
  <si>
    <t>Příloha č. 7 Telefonní kabely</t>
  </si>
  <si>
    <t>Telefonní kabely</t>
  </si>
  <si>
    <t xml:space="preserve"> Kabel  telefonní  6P4C plug - 6P4C plug, 2x RJ11 konektor (telefonní kabel) </t>
  </si>
  <si>
    <t>černý</t>
  </si>
  <si>
    <t>bílý</t>
  </si>
  <si>
    <t>Kabel telefonní sluchátkový  RJ10-Rj11
kroucený</t>
  </si>
  <si>
    <t xml:space="preserve">Kabel telefonní rovný 8P4C plug - 6P4C plug, RJ45 a RJ11 konektor </t>
  </si>
  <si>
    <t xml:space="preserve">Kabel telefonní 4 žíly 100m </t>
  </si>
  <si>
    <t>Konektor RJ-10  100 ks 4P4C</t>
  </si>
  <si>
    <t>100 ks</t>
  </si>
  <si>
    <t>Konektor RJ-11  100 ks 6P4C</t>
  </si>
  <si>
    <t>Konektor RJ12  100 ks 6P6C</t>
  </si>
  <si>
    <t>Konektor RJ-45 100 ks  cat5e</t>
  </si>
  <si>
    <t>Konektor RJ-45 100 ks cat6</t>
  </si>
  <si>
    <t>Modulární propojka RJ 11 6/4</t>
  </si>
  <si>
    <t>10 ks</t>
  </si>
  <si>
    <t>Modulární propojka RJ 11 6/6</t>
  </si>
  <si>
    <t>Modulární propojka RJ 45 - RJ 45</t>
  </si>
  <si>
    <t>Otočná telefonní spojka</t>
  </si>
  <si>
    <t>Splitter ADSL+VDSL</t>
  </si>
  <si>
    <t>Modulární RJ45 distributor 2 porty 10/100Base T</t>
  </si>
  <si>
    <t>Příloha č. 8 Čistící prostředky</t>
  </si>
  <si>
    <t>Čistící prostředky</t>
  </si>
  <si>
    <t>Počet ks</t>
  </si>
  <si>
    <t>čistící kapesníčky bezprašné, bezchloupkové (balení min. 280 ks)</t>
  </si>
  <si>
    <t>Čistící bezprašný a bezchloupkový polštářek napuštěný IPA samostatně balený</t>
  </si>
  <si>
    <t>Čistící tyčinky pro ferule optických pigtailů - pro ferule 2,5mm</t>
  </si>
  <si>
    <t>Čistící tyčinky pro ferule optických pigtailů - pro ferule 1,25mm</t>
  </si>
  <si>
    <t>Stlačený vzduch pro číštění ve spreji 400ml nehořlavý</t>
  </si>
  <si>
    <t>Iso Propyl Alkohol 99%, pro čištění konektorů a optických vláken min. 200ml ve spreji</t>
  </si>
  <si>
    <t>Isopropylalkohol pro čištění optických vláken - balení 1000 ml</t>
  </si>
  <si>
    <r>
      <rPr>
        <sz val="10"/>
        <color rgb="FF000000"/>
        <rFont val="Calibri"/>
        <family val="2"/>
        <charset val="238"/>
        <scheme val="minor"/>
      </rPr>
      <t>Crimpovací kleště s ráčnou uni. 8p8,6p6,6p4,4p4</t>
    </r>
  </si>
  <si>
    <t>Nůžky na kevlar SCS-3</t>
  </si>
  <si>
    <t>Kleště odholovací OEM pro průměry 1,5 - 3,4mm (4x drážka pro různé rozsahy průměru kabelu/trubičky)</t>
  </si>
  <si>
    <t>Vázací pásek 3.6x200mm /100ks/ černý</t>
  </si>
  <si>
    <t>Vázací pásek 3.6x200mm /100ks/ bílý</t>
  </si>
  <si>
    <t>Vázací pásek 3.6x200mm /100ks/ - 4 barvy</t>
  </si>
  <si>
    <t>Vázací pásek 4.8x300mm /100ks/ černý</t>
  </si>
  <si>
    <t>Vázací pásek 4.8x300mm /100ks/ bílý</t>
  </si>
  <si>
    <t>pás na svazování kabelů - suchý zip - průměr 2-4cm nehořlavý</t>
  </si>
  <si>
    <t>Souprava na svazování kabelů černá</t>
  </si>
  <si>
    <t>Souprava na svazování kabelů bílá</t>
  </si>
  <si>
    <t>Příloha č.9  Stack cable SFP Twinax</t>
  </si>
  <si>
    <t>Stack cable</t>
  </si>
  <si>
    <t>Délka</t>
  </si>
  <si>
    <t xml:space="preserve">Cena v kč bez DPH/ ks </t>
  </si>
  <si>
    <t>Stacking Cable cisco kompatibilní</t>
  </si>
  <si>
    <t>Stacking Cable HP kompatibilní</t>
  </si>
  <si>
    <t>SFP</t>
  </si>
  <si>
    <t>Cena v kč bez DPH/ ks</t>
  </si>
  <si>
    <t>SFP transceiver 1,25Gbps, 1000BASE-SX, MM, 300/550m, 850nm (VCSEL), LC dup., -40 až 85°C, 3,3V, Cisco komp., DMI (za GLC-SX-MM)</t>
  </si>
  <si>
    <t>SFP WDM transceiver 1,25Gbps, 1000BASE-SX-BX, MM, 550m (50 i 62,5/125 MM), TX 1550nm, LC simplex, Cisco kompatibilní (za GLC-BX-D)</t>
  </si>
  <si>
    <t>SFP WDM transceiver 1,25Gbps, 1000BASE-SX-BX, MM, 550m (50 i 62,5/125 MM), TX 1310nm, LC simplex, Cisco kompatibilní (za GLC-BX-U)</t>
  </si>
  <si>
    <t>SFP transceiver 1,25Gbps, 1000BASE-T, UTP Cat5, 100m, RJ-45, 0 až 70°C, 3,3V, Cisco kompatibilní (za SFP-GE-T)</t>
  </si>
  <si>
    <t>SFP transceiver 1,25Gbps, 1000BASE-T, UTP Cat5, 100m, RJ-45, 0 až 70°C, 3,3V, Cis. ASR komp. (za SFP-GE-S)</t>
  </si>
  <si>
    <t>SFP WDM transceiver 1,25Gbps, 1000BASE-BX10, SM, 3km, TX 1550nm, LC simplex, 0 až 70°C, 3,3V, Cisco kompatibilní, DMI</t>
  </si>
  <si>
    <t>SFP WDM transceiver 1,25Gbps, 1000BASE-BX10, SM, 3km, TX 1310nm, LC simplex, 0 až 70°C, 3,3V, Cisco kompatibilní, DMI</t>
  </si>
  <si>
    <t>SFP transceiver 1,25Gbps, 1000BASE-LX, SM, 10km, 1310nm (FP), LC dup., 0 až 70°C, 3,3V, DMI, Cisco komp</t>
  </si>
  <si>
    <t>SFP WDM transceiver 1,25Gbps, 1000BASE-BX10, SM, 3km, TX 1550nm, LC simplex, 0 až 70°C, 3,3V, HP kompatibilní, DMI</t>
  </si>
  <si>
    <t>SFP WDM transceiver 1,25Gbps, 1000BASE-BX10, SM, 3km, TX 1310nm, LC simplex, 0 až 70°C, 3,3V, HP kompatibilní, DMI</t>
  </si>
  <si>
    <t>SFP transceiver 1,25Gbps, 1000BASE-LX, SM, 10km, 1310nm (FP), LC dup., 0 až 70°C, 3,3V, DMI, HP komp</t>
  </si>
  <si>
    <t xml:space="preserve">SFP WDM transceiver 1,25Gbps, 1000BASE-SX-BX, MM, 550m (50 i 62,5/125 MM), TX 1550nm, LC simplex, HP kompatibilní </t>
  </si>
  <si>
    <t>SFP WDM transceiver 1,25Gbps, 1000BASE-SX-BX, MM, 550m (50 i 62,5/125 MM), TX 1310nm, LC simplex, HP kompatibilní</t>
  </si>
  <si>
    <t>Spojka LC-LC duplex SM</t>
  </si>
  <si>
    <t>Spojka SC-SC duplex SM</t>
  </si>
  <si>
    <t>Spojka LC-LC duplex MM</t>
  </si>
  <si>
    <t>Spojka SC-SC duplex MM</t>
  </si>
  <si>
    <t>Twinax</t>
  </si>
  <si>
    <t>cena v kč bez DPH</t>
  </si>
  <si>
    <t>Twinax 10G SFP+  Cisco compatible</t>
  </si>
  <si>
    <t>Twinax 10G SFP+  HP compatible</t>
  </si>
  <si>
    <t>Příloha č. 10  Napájecí kabely</t>
  </si>
  <si>
    <t xml:space="preserve">Napájecí kabely </t>
  </si>
  <si>
    <t>Kabel síťový 230V, IEC konektor do úhlu 90°, zakončený standardní přístrojovou zástrčkou. První konektor: CEE 7/7 zahnutá vidlice 230V UNISCHUKO
Druhý konektor: zahnutá zásuvka IEC 320 C13.</t>
  </si>
  <si>
    <t>Prodlužovací kabel-síť 230V, První konektor: První konektor: CEE 7/7 zahnutá vidlice 230V UNISCHUKO
Druhý konektor: IEC 320 C15</t>
  </si>
  <si>
    <t>Prodlužovací kabel-síť 230V, První konektor: IEC 320 C13 samička
Druhý konektor: IEC 320 C14 samec</t>
  </si>
  <si>
    <t>Prodlužovací kabel-síť 230V, První konektor: IEC 320 C19 samička
Druhý konektor: IEC 320 C20 samec</t>
  </si>
  <si>
    <t>Prodlužovací vícezásuvkový napájecí přívod 230V s vypínačem a automatickou přepěťovou ochranou s jištěním 10A o minimálním počtu 8 zásuvek vybavených kolíkem 
(splňující ČSN).</t>
  </si>
  <si>
    <t xml:space="preserve">Prodlužovací vícezásuvkový napájecí přívod 230V s vypínačem a automatickou přepěťovou ochranou s jištěním 10A o minimálním počtu 8 zásuvek vybavených kolíkem 
(splňující ČSN).  Určený pro montáž do  Rack 19" </t>
  </si>
  <si>
    <t>Příloha č. 11  Optické moduly technologie MPO/MPO Optimate system SM</t>
  </si>
  <si>
    <t>Optické moduly technologie MPO/MPO, OS 2, MPO-LC</t>
  </si>
  <si>
    <t>Optický modul technologie MPO/MPO, 6 portů LC, duplex</t>
  </si>
  <si>
    <t>Optický modul technologie MPO/MPO, 12 portů LC, duplex</t>
  </si>
  <si>
    <t>1U rámeček</t>
  </si>
  <si>
    <t>Záslepka do rámečku</t>
  </si>
  <si>
    <t>Optické kabely technologie MPO/MPO</t>
  </si>
  <si>
    <t>délka m</t>
  </si>
  <si>
    <t>Optický kabel technologie MPO/MPO, 12 fibers, OS 2</t>
  </si>
  <si>
    <t>Optický kabel technologie MPO/MPO, 24 fibers, OS 2</t>
  </si>
  <si>
    <t>Příloha č. 12  Optické moduly technologie MPO/MPO Optimate MM</t>
  </si>
  <si>
    <t>Optické moduly technologie MPO/MPO, OM 3, OM 4, MPO-LC</t>
  </si>
  <si>
    <t>Optický modul technologie MPO/MPO, 6 portů LC, OM 3, duplex</t>
  </si>
  <si>
    <t>Optický modul technologie MPO/MPO, 12 portů LC, OM 3, duplex</t>
  </si>
  <si>
    <t>Optický modul technologie MPO/MPO, 6 portů LC, OM 4, duplex</t>
  </si>
  <si>
    <t>Optický modul technologie MPO/MPO, 12 portů LC, OM 4, duplex</t>
  </si>
  <si>
    <t>Optický kabel technologie MPO/MPO, 12 fibers, OM 3</t>
  </si>
  <si>
    <t>Optický kabel technologie MPO/MPO, 12 fibers, OM 4</t>
  </si>
  <si>
    <t>Příloha č. 13 Metalické moduly a kabely MRJ21 system</t>
  </si>
  <si>
    <t>Metalické moduly technologie MRJ21, Cat 5E, MRJ-21</t>
  </si>
  <si>
    <t>Metalický modul technologie MRJ21, 12x Gbit/s ports</t>
  </si>
  <si>
    <t>Metalický modul technologie MRJ21, 6x Gbit/s ports</t>
  </si>
  <si>
    <t>Metalické kabely technologie MRJ21, Cat 5E, MRJ-21</t>
  </si>
  <si>
    <t>Metalický kabel technologie MRJ21, Cat 5E, LSZH,U/F/UTP</t>
  </si>
  <si>
    <t>Kabelový rošt  s bočnicí 50 mm</t>
  </si>
  <si>
    <t>šíře mm</t>
  </si>
  <si>
    <t>Cena v Kč bez DPH/ m</t>
  </si>
  <si>
    <t>m</t>
  </si>
  <si>
    <t>Kabelový žlab s bočnicí 100 mm</t>
  </si>
  <si>
    <t>jednotka</t>
  </si>
  <si>
    <t>Cena v Kč bez DPH/jednotka</t>
  </si>
  <si>
    <t>Montáž metalických modulů</t>
  </si>
  <si>
    <t>Montáž optických modulů</t>
  </si>
  <si>
    <t>Protipožární ucpávky</t>
  </si>
  <si>
    <t>Montáž protipožárních ucpávek</t>
  </si>
  <si>
    <t>Cena v Kč bez DPH/ Ks</t>
  </si>
  <si>
    <t>Optický kabel MTP trunk cable, 12f, OM 3</t>
  </si>
  <si>
    <t>Optický kabel MTP trunk cable, 24f, OM 3</t>
  </si>
  <si>
    <t>Optický kabel MTP trunk cable, 12f, OM 4</t>
  </si>
  <si>
    <t>Optický kabel MTP trunk cable, 24f, OM 4</t>
  </si>
  <si>
    <t>Patch kabel, LC/PC HD, Singlemode, LC HD Push-Pul connectors</t>
  </si>
  <si>
    <t>Patch kabel, LC/APC HD, Singlemode, LC HD Push-Pul connectors</t>
  </si>
  <si>
    <t>Příloha č. 6 Optické patch kabely LC Uniboot Push-Pull</t>
  </si>
  <si>
    <t>Patch kabel, LC/PC HD, OM3, LC HD Push-Pull connectors</t>
  </si>
  <si>
    <t>Patch kabel, LC/PC HD, OM4, LC HD Push-Pull connectors</t>
  </si>
  <si>
    <t>Patch kabel, LC/PC HD, OM5, LC HD Push-Pull connectors</t>
  </si>
  <si>
    <t>Příloha č. 14  Optické moduly MTP FPM76</t>
  </si>
  <si>
    <t>FPM76 MTP kazety</t>
  </si>
  <si>
    <t>1U Panel, modular, for upto 3 FPM76 cassettes</t>
  </si>
  <si>
    <t>cover for 1U panel (vrchní kryt pro 1U panel)</t>
  </si>
  <si>
    <t>3U Panel, modular, for upto 12 FPM76 cassettes</t>
  </si>
  <si>
    <t>Blanking plate, 1-slot (záslepka volné pozice v panelu)</t>
  </si>
  <si>
    <t>1U FPMHDS modular patch panel for upto 144 LC ports, upto 12 FPMHDS cassettes</t>
  </si>
  <si>
    <t>FPM76 Patch panely</t>
  </si>
  <si>
    <t>FPM76 Vyvazovací panely</t>
  </si>
  <si>
    <t>side management plate for FPM76 plates/cassettes</t>
  </si>
  <si>
    <t>side management plate for FPM76 plates/cassettes with spare cable storage rings</t>
  </si>
  <si>
    <t>1U cable management panel mountable in front of 19" panel</t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</si>
  <si>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3x LC/PC quad &lt;-&gt; 1x MTP12 (male), OM4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</si>
  <si>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2x  MTP12 (male), OM4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</si>
  <si>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1x MTP24 (male), OM4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</si>
  <si>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3x LC/PC quad &lt;-&gt; 1x MTP12 (male), OM3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</si>
  <si>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2x  MTP12 (male), OM3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</si>
  <si>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1x MTP24 (male), OM3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</si>
  <si>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3x LC/PC quad &lt;-&gt; 1x MTP12 angled (male), OS2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</si>
  <si>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2x MTP12 angled (male), OS2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</si>
  <si>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1x MTP24 angled (male), OS2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</si>
  <si>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2x MTP12 (male), OS2+OM4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</si>
  <si>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MTP</t>
    </r>
    <r>
      <rPr>
        <sz val="10"/>
        <color theme="1"/>
        <rFont val="Calibri"/>
        <family val="2"/>
        <charset val="238"/>
        <scheme val="minor"/>
      </rPr>
      <t xml:space="preserve"> cassette, 6x LC/PC quad &lt;-&gt; 2x MTP12 (male), OS2+OM3</t>
    </r>
  </si>
  <si>
    <t>FPM76 MPO kazety</t>
  </si>
  <si>
    <t>FPM76 MPO cassette, 3x LC/PC quad &lt;-&gt; 1x MPO12 (male), OM4</t>
  </si>
  <si>
    <t>FPM76 MPO cassette, 6x LC/PC quad &lt;-&gt; 2x MPO12 (male), OM4</t>
  </si>
  <si>
    <t>FPM76 MPO cassette, 6x LC/PC quad &lt;-&gt; 1x MPO24 (male), OM4</t>
  </si>
  <si>
    <t>FPM76 MPO cassette, 3x LC/PC quad &lt;-&gt; 1x MPO12 (male), OM3</t>
  </si>
  <si>
    <t>FPM76 MPO cassette, 6x LC/PC quad &lt;-&gt; 2x  MPO12 (male), OM3</t>
  </si>
  <si>
    <t>FPM76 MPO cassette, 6x LC/PC quad &lt;-&gt; 1x MPO24 (male), OM3</t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</si>
  <si>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MPO</t>
    </r>
    <r>
      <rPr>
        <sz val="10"/>
        <color theme="1"/>
        <rFont val="Calibri"/>
        <family val="2"/>
        <charset val="238"/>
        <scheme val="minor"/>
      </rPr>
      <t xml:space="preserve"> cassette, 3x MPO8 (male) &lt;-&gt; 1x MTP24 (male), OM4</t>
    </r>
  </si>
  <si>
    <r>
      <t xml:space="preserve">FPM76 </t>
    </r>
    <r>
      <rPr>
        <b/>
        <sz val="10"/>
        <color theme="1"/>
        <rFont val="Calibri"/>
        <family val="2"/>
        <charset val="238"/>
        <scheme val="minor"/>
      </rPr>
      <t>MPO</t>
    </r>
    <r>
      <rPr>
        <sz val="10"/>
        <color theme="1"/>
        <rFont val="Calibri"/>
        <family val="2"/>
        <charset val="238"/>
        <scheme val="minor"/>
      </rPr>
      <t xml:space="preserve"> cassette, 6x MPO8 (male) &lt;-&gt; 2x MTP24 (male), OM4</t>
    </r>
  </si>
  <si>
    <t>FPMHD MPO cassette, 6x LC/PC duplex &lt;-&gt; 1x MPO12 (male), OM4</t>
  </si>
  <si>
    <t>FPMHD MPO cassette, 6x LC/PC quad &lt;-&gt; 2x  MPO12 (male), OM4</t>
  </si>
  <si>
    <t>FPMHD MPO cassette, 6x LC/PC quad &lt;-&gt; 1x MPO24 (male), OM4</t>
  </si>
  <si>
    <t>FPMHD MPO cassette, 6x LC/PC duplex &lt;-&gt; 1x MPO12 (male), OM3</t>
  </si>
  <si>
    <t>FPMHD MPO cassette, 6x LC/PC quad &lt;-&gt; 2x  MPO12 (male), OM3</t>
  </si>
  <si>
    <t>FPMHD MPO cassette, 6x LC/PC quad &lt;-&gt; 1x MPO24 (male), OM3</t>
  </si>
  <si>
    <t>FPMHD MTP cassette, 6x LC/PC duplex &lt;-&gt; 1x MTP12 (male), OM4</t>
  </si>
  <si>
    <t>FPMHD MTP cassette, 6x LC/PC quad &lt;-&gt; 2x  MTP12 (male), OM4</t>
  </si>
  <si>
    <t>FPMHD MTP cassette, 6x LC/PC quad &lt;-&gt; 1x MTP24 (male), OM4</t>
  </si>
  <si>
    <t>FPMHD MTP cassette, 6x LC/PC duplex &lt;-&gt; 1x MTP12 (male), OM3</t>
  </si>
  <si>
    <t>FPMHD MTP cassette, 6x LC/PC quad &lt;-&gt; 2x  MTP12 (male), OM3</t>
  </si>
  <si>
    <t>FPMHD MTP cassette, 6x LC/PC quad &lt;-&gt; 1x MTP24 (male), OM3</t>
  </si>
  <si>
    <t>FPMHD MTP cassette, 6x LC/PC duplex &lt;-&gt; 1x MTP12 angled (male), OS2</t>
  </si>
  <si>
    <t>FPMHD MTP cassette, 6x LC/PC quad &lt;-&gt; 2x MTP12 angled (male), OS2</t>
  </si>
  <si>
    <t>FPMHD MTP cassette, 6x LC/PC quad &lt;-&gt; 1x MTP24 angled (male), OS2</t>
  </si>
  <si>
    <t>FPMHDS MPO cassette, 1x MPO12 (male) &lt;-&gt; 6x LC/PC duplex, OM4</t>
  </si>
  <si>
    <t>FPMHDS MPO cassette, 1x MPO12 (male) &lt;-&gt; 6x LC/PC duplex, OM3</t>
  </si>
  <si>
    <t>FPMHDS MTP cassette, 1x MTP12 (male) &lt;-&gt; 6x LC/PC duplex, OS2</t>
  </si>
  <si>
    <t>FPMHDS MPO kazety do vysokohustotního FPMHDS panelu</t>
  </si>
  <si>
    <t>FPMHD MPO/MPT kazety do vysokohustotního FPMHD panelu</t>
  </si>
  <si>
    <t>Optický kabel MTP trunk cable, 24f, OS 2</t>
  </si>
  <si>
    <t>Optický kabel MTP trunk cable, 12f, OS 2</t>
  </si>
  <si>
    <t>Optické kabely MTP trunkové- 2-plášťové</t>
  </si>
  <si>
    <t>Optický patch kabel MTP, 12f, OM 3</t>
  </si>
  <si>
    <t>Optický patch kabel MTP, 24f, OM 3</t>
  </si>
  <si>
    <t>Optický patch kabel MTP, 24f, OM 4</t>
  </si>
  <si>
    <t>Optický patch kabel MTP, 12f, OM 4</t>
  </si>
  <si>
    <t>Optický patch kabel MTP, 12f, OS 2</t>
  </si>
  <si>
    <t>Optický patch kabel MTP, 24f, OS 2</t>
  </si>
  <si>
    <t>Optické kabely MTP patch OS 2, OM 3, OM 4</t>
  </si>
  <si>
    <t>Optické kabely MPO trunkové- 2-plášťové</t>
  </si>
  <si>
    <t>Optický kabel MPO trunk cable, 12f, OM 3</t>
  </si>
  <si>
    <t>Optický kabel MPO trunk cable, 24f, OM 3</t>
  </si>
  <si>
    <t>Optický kabel MPO trunk cable, 12f, OM 4</t>
  </si>
  <si>
    <t>Optický kabel MPO trunk cable, 24f, OM 4</t>
  </si>
  <si>
    <t>Optické kabely MPO patch OM 3, OM 4</t>
  </si>
  <si>
    <t>Optický patch kabel MPO, 12f, OM 3</t>
  </si>
  <si>
    <t>Optický patch kabel MPO, 24f, OM 3</t>
  </si>
  <si>
    <t>Optický patch kabel MPO, 12f, OM 4</t>
  </si>
  <si>
    <t>Optický patch kabel MPO, 24f, OM 4</t>
  </si>
  <si>
    <t>Příloha č. 15  Optické moduly MPO FPM76</t>
  </si>
  <si>
    <t>Příloha č. 16  Optické moduly FPMHD MPO/MTP kazety do vysokohustotního panelu</t>
  </si>
  <si>
    <t>Příloha č. 17 Optické kabely trunkové MTP</t>
  </si>
  <si>
    <t>Příloha č.</t>
  </si>
  <si>
    <t>Kategorie</t>
  </si>
  <si>
    <t>Poznámka</t>
  </si>
  <si>
    <t>UTP Cables CAT5e</t>
  </si>
  <si>
    <t>UTP Cables CAT6</t>
  </si>
  <si>
    <t>FO Patch SM</t>
  </si>
  <si>
    <t>FO Patch MM OM 4</t>
  </si>
  <si>
    <t>FO Patch MM OM3</t>
  </si>
  <si>
    <t>Stack cable + SFP</t>
  </si>
  <si>
    <t>Power cord</t>
  </si>
  <si>
    <t>FO MPO SM</t>
  </si>
  <si>
    <t>FO MPO MM</t>
  </si>
  <si>
    <t>UTP  MRJ 21</t>
  </si>
  <si>
    <t>Kabelové rošty a žlaby</t>
  </si>
  <si>
    <t>Pokyny pro vyplnění a vysvětlivky:</t>
  </si>
  <si>
    <t>2. Jednotkové ceny v Kč bez DPH lze stanovit na max. 2 desetinná místa.</t>
  </si>
  <si>
    <t>3. Předpokládaný objem jednotlivých položek je určen za dobu trvání smlouvy. Reálný objem bude odpovídat aktuálním potřebám zadavatele.</t>
  </si>
  <si>
    <t>4. Uchazeč vyplní pouze žluté buňky (jednotková cena v Kč bez DPH )</t>
  </si>
  <si>
    <t>…………………………………………………………………</t>
  </si>
  <si>
    <t>Podpis osoby oprávněné jednat za dodavatele</t>
  </si>
  <si>
    <t xml:space="preserve">V Praze dne </t>
  </si>
  <si>
    <t>FO Patch LC Uniboot</t>
  </si>
  <si>
    <t>FO MTP FPM76</t>
  </si>
  <si>
    <t>FO MPO FMP76</t>
  </si>
  <si>
    <t>FO FPMHD MPO-MTP</t>
  </si>
  <si>
    <t>FO MPO trunk</t>
  </si>
  <si>
    <t>MPO/MTP MM spoj 12-vláknový             IL max. 0,35 dB (typ. IL 0,1 dB), RL min. 30 dB, RL typ. 45 dB</t>
  </si>
  <si>
    <t>MPO/MTP MM spoj 24-vláknový             IL max. 0,35 dB (typ. IL 0,1 dB), RL min. 28 dB, RL typ. 40 dB</t>
  </si>
  <si>
    <t>LC/PC MM spoj                                                IL max. 0,20 dB (typ. IL 0,15 dB), RL min. 50 dB</t>
  </si>
  <si>
    <t>Max. útlum (IL) celé kazety je 0,55 dB.</t>
  </si>
  <si>
    <t>Singlemode:</t>
  </si>
  <si>
    <t>MPO/MTP SM spoj                                         IL max. 0,35 dB (typ. IL 0,1 dB), RL min. 60 dB</t>
  </si>
  <si>
    <t>LC/PC SM spoj                                                  IL max. 0,30 dB (typ. IL 0,25 dB), RL min. 55 dB, RL typ. 58 dB</t>
  </si>
  <si>
    <t>LC/APC SM spoj                                               IL max. 0,30 dB (typ. IL 0,20 dB), RL min. 65 dB, RL typ. 70 dB</t>
  </si>
  <si>
    <t>Multimode:</t>
  </si>
  <si>
    <t>Max. útlum vlákna 0,34 dB/km.</t>
  </si>
  <si>
    <t xml:space="preserve">Max. útlum vlákna 2,4 dB/km. 50m </t>
  </si>
  <si>
    <t>Nutno dodržet tyto parametry nebo nižší:</t>
  </si>
  <si>
    <t>Max. útlum (IL) celé kazety je 0,55 dBí.</t>
  </si>
  <si>
    <t>Monitorovací zařízení</t>
  </si>
  <si>
    <t>CMC III Procesorová jednotka</t>
  </si>
  <si>
    <t>CMC III zdroj 24V, vstup 100-230 V AC, 50Hz</t>
  </si>
  <si>
    <t>Napájecí kabel k CMC II / III a 7200400,411,511, prov. D</t>
  </si>
  <si>
    <t>CMC III montážní jednotka 1U, 19", RAL9005</t>
  </si>
  <si>
    <t>CMC III třmen pro uchycení kabelů pro 7030088</t>
  </si>
  <si>
    <t>CMC III teplotní / vlhkostní čidlo</t>
  </si>
  <si>
    <t>CMC III čidlo úniku kapaliny, včetně 15m detekčního kabelu</t>
  </si>
  <si>
    <t>CAN-Bus propojovací kabel 3m</t>
  </si>
  <si>
    <t>CAN-Bus propojovací kabel 5m</t>
  </si>
  <si>
    <t>Monitorovací zařízení CMC</t>
  </si>
  <si>
    <t>Příloha č. 17 Optické kabely trunkové MPO</t>
  </si>
  <si>
    <t>Příloha č. 18 Kabelové rošty a žlaby</t>
  </si>
  <si>
    <t>Příloha č.20 Monitorovací zařízení</t>
  </si>
  <si>
    <t>počet jednotek</t>
  </si>
  <si>
    <t xml:space="preserve">Služby instalaci kabeláže </t>
  </si>
  <si>
    <t xml:space="preserve">Příloha č.19 Služby instalaci kabeláže </t>
  </si>
  <si>
    <t>1. Dále uvedené kalkulační tabulky (přílohy č. 1 - č. 20) - kalkulační model - jsou vytvořeny za účelem hodnocení nabídek.</t>
  </si>
  <si>
    <t>Při podání elektronické nabídky budou k jednotlivým položkám doplněny shodné ceny s cenami uvedenými v tomto sloupci</t>
  </si>
  <si>
    <t>Celková nabídková cena v Kč bez DPH</t>
  </si>
  <si>
    <t>Jednotka</t>
  </si>
  <si>
    <t>hodina</t>
  </si>
  <si>
    <t xml:space="preserve">Prodlužovací vícezásuvkový napájecí přívod 230V s vypínačem a automatickou přepěťovou ochranou s jištěním 10A o minimálním počtu 8 zásuvek vybavených kolíkem (splňující ČSN).  Určený pro montáž do  Rack 19" </t>
  </si>
  <si>
    <t>Prodlužovací vícezásuvkový napájecí přívod 230V s vypínačem a automatickou přepěťovou ochranou s jištěním 10A o minimálním počtu 8 zásuvek vybavených kolíkem (splňující ČSN).</t>
  </si>
  <si>
    <t>počet ks</t>
  </si>
  <si>
    <t>Počet ks v balení</t>
  </si>
  <si>
    <t xml:space="preserve"> počet m</t>
  </si>
  <si>
    <t>počet m</t>
  </si>
  <si>
    <t xml:space="preserve">Kabelový rošt - 1 m včetně příslušenství (závěsy atp) </t>
  </si>
  <si>
    <t>Kabelový rošt - 1 m včetně příslušenství (závěsy atp)</t>
  </si>
  <si>
    <t>Kabelový žlab -1 m včetně příslušensví  (závěsy odbočky atp.)</t>
  </si>
  <si>
    <t>Kabelový žlab - 1 m včetně příslušensví  (závěsy odbočky atp.)</t>
  </si>
  <si>
    <t>Cena  v Kč bez DPH/ ks</t>
  </si>
  <si>
    <t>počet balení</t>
  </si>
  <si>
    <t>Počet 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</si>
</sst>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theme="0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theme="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2D55AB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8"/>
      </bottom>
      <diagonal/>
    </border>
    <border>
      <left/>
      <right/>
      <top style="thin">
        <color auto="1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indexed="8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8"/>
      </bottom>
      <diagonal/>
    </border>
    <border>
      <left/>
      <right/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8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6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4" fontId="3" fillId="4" borderId="12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4" fontId="3" fillId="4" borderId="1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4" fontId="3" fillId="4" borderId="18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4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4" fontId="3" fillId="4" borderId="27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4" fontId="6" fillId="5" borderId="0" xfId="0" applyNumberFormat="1" applyFont="1" applyFill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/>
      <protection locked="0"/>
    </xf>
    <xf numFmtId="4" fontId="3" fillId="4" borderId="12" xfId="0" applyNumberFormat="1" applyFont="1" applyFill="1" applyBorder="1" applyAlignment="1">
      <alignment horizontal="center"/>
    </xf>
    <xf numFmtId="4" fontId="3" fillId="4" borderId="15" xfId="0" applyNumberFormat="1" applyFont="1" applyFill="1" applyBorder="1" applyAlignment="1">
      <alignment horizontal="center"/>
    </xf>
    <xf numFmtId="4" fontId="3" fillId="4" borderId="18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2" fontId="3" fillId="4" borderId="12" xfId="0" applyNumberFormat="1" applyFont="1" applyFill="1" applyBorder="1" applyAlignment="1">
      <alignment horizontal="center"/>
    </xf>
    <xf numFmtId="2" fontId="3" fillId="4" borderId="15" xfId="0" applyNumberFormat="1" applyFont="1" applyFill="1" applyBorder="1" applyAlignment="1">
      <alignment horizontal="center"/>
    </xf>
    <xf numFmtId="2" fontId="3" fillId="4" borderId="18" xfId="0" applyNumberFormat="1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4" fontId="3" fillId="3" borderId="51" xfId="0" applyNumberFormat="1" applyFont="1" applyFill="1" applyBorder="1" applyAlignment="1" applyProtection="1">
      <alignment horizont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4" fontId="3" fillId="4" borderId="53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4" borderId="0" xfId="0" applyFont="1" applyFill="1"/>
    <xf numFmtId="0" fontId="3" fillId="0" borderId="51" xfId="0" applyFont="1" applyBorder="1" applyAlignment="1">
      <alignment horizontal="center" vertical="center"/>
    </xf>
    <xf numFmtId="4" fontId="3" fillId="3" borderId="51" xfId="0" applyNumberFormat="1" applyFont="1" applyFill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4" borderId="58" xfId="0" applyFont="1" applyFill="1" applyBorder="1" applyAlignment="1">
      <alignment horizontal="left" vertical="center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left" vertical="center"/>
    </xf>
    <xf numFmtId="0" fontId="3" fillId="4" borderId="60" xfId="0" applyFont="1" applyFill="1" applyBorder="1" applyAlignment="1">
      <alignment horizontal="left" vertical="center"/>
    </xf>
    <xf numFmtId="0" fontId="3" fillId="4" borderId="59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3" fillId="0" borderId="8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/>
    </xf>
    <xf numFmtId="0" fontId="3" fillId="4" borderId="62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9" fillId="0" borderId="0" xfId="0" applyFont="1"/>
    <xf numFmtId="0" fontId="3" fillId="0" borderId="58" xfId="0" applyFont="1" applyBorder="1" applyAlignment="1">
      <alignment horizontal="left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4" fontId="3" fillId="4" borderId="53" xfId="0" applyNumberFormat="1" applyFont="1" applyFill="1" applyBorder="1" applyAlignment="1">
      <alignment horizontal="center"/>
    </xf>
    <xf numFmtId="0" fontId="3" fillId="4" borderId="60" xfId="0" applyFont="1" applyFill="1" applyBorder="1" applyAlignment="1">
      <alignment horizontal="left" vertical="center" wrapText="1"/>
    </xf>
    <xf numFmtId="0" fontId="11" fillId="0" borderId="0" xfId="1"/>
    <xf numFmtId="0" fontId="4" fillId="2" borderId="67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4" fontId="3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1" xfId="0" applyFont="1" applyFill="1" applyBorder="1" applyAlignment="1" applyProtection="1">
      <alignment horizontal="center" vertical="center" wrapText="1"/>
      <protection locked="0"/>
    </xf>
    <xf numFmtId="4" fontId="3" fillId="4" borderId="72" xfId="0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4" fontId="3" fillId="4" borderId="15" xfId="0" applyNumberFormat="1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4" fontId="3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4" xfId="0" applyFont="1" applyFill="1" applyBorder="1" applyAlignment="1" applyProtection="1">
      <alignment horizontal="center" vertical="center" wrapText="1"/>
      <protection locked="0"/>
    </xf>
    <xf numFmtId="4" fontId="3" fillId="4" borderId="7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3" fillId="0" borderId="80" xfId="0" applyFont="1" applyBorder="1" applyAlignment="1">
      <alignment horizontal="left" vertical="center" wrapText="1"/>
    </xf>
    <xf numFmtId="4" fontId="3" fillId="3" borderId="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2" xfId="0" applyFont="1" applyFill="1" applyBorder="1" applyAlignment="1" applyProtection="1">
      <alignment horizontal="center" vertical="center" wrapText="1"/>
      <protection locked="0"/>
    </xf>
    <xf numFmtId="4" fontId="3" fillId="4" borderId="8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84" xfId="0" applyFont="1" applyFill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Fill="1" applyBorder="1" applyAlignment="1" applyProtection="1">
      <alignment horizontal="center" vertical="center" wrapText="1"/>
      <protection locked="0"/>
    </xf>
    <xf numFmtId="0" fontId="3" fillId="0" borderId="85" xfId="0" applyFont="1" applyBorder="1" applyAlignment="1">
      <alignment horizontal="center" wrapText="1"/>
    </xf>
    <xf numFmtId="0" fontId="3" fillId="4" borderId="80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center" wrapText="1"/>
    </xf>
    <xf numFmtId="0" fontId="3" fillId="4" borderId="59" xfId="0" applyFont="1" applyFill="1" applyBorder="1" applyAlignment="1">
      <alignment horizontal="left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6" xfId="0" applyFont="1" applyFill="1" applyBorder="1" applyAlignment="1" applyProtection="1">
      <alignment horizontal="center" vertical="center" wrapText="1"/>
      <protection locked="0"/>
    </xf>
    <xf numFmtId="0" fontId="3" fillId="0" borderId="86" xfId="0" applyFont="1" applyBorder="1" applyAlignment="1">
      <alignment horizontal="center" wrapText="1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4" fontId="3" fillId="6" borderId="83" xfId="0" applyNumberFormat="1" applyFont="1" applyFill="1" applyBorder="1" applyAlignment="1">
      <alignment horizontal="center" wrapText="1"/>
    </xf>
    <xf numFmtId="0" fontId="3" fillId="0" borderId="60" xfId="0" applyFont="1" applyBorder="1" applyAlignment="1">
      <alignment horizontal="center" vertical="center" wrapText="1"/>
    </xf>
    <xf numFmtId="4" fontId="3" fillId="6" borderId="15" xfId="0" applyNumberFormat="1" applyFont="1" applyFill="1" applyBorder="1" applyAlignment="1">
      <alignment horizontal="center" wrapText="1"/>
    </xf>
    <xf numFmtId="4" fontId="3" fillId="6" borderId="75" xfId="0" applyNumberFormat="1" applyFont="1" applyFill="1" applyBorder="1" applyAlignment="1">
      <alignment horizont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0" fillId="0" borderId="70" xfId="0" applyFont="1" applyBorder="1" applyAlignment="1">
      <alignment horizontal="center" wrapText="1"/>
    </xf>
    <xf numFmtId="4" fontId="0" fillId="6" borderId="8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Fill="1" applyBorder="1" applyAlignment="1">
      <alignment horizontal="center" vertical="center" wrapText="1"/>
    </xf>
    <xf numFmtId="4" fontId="0" fillId="4" borderId="83" xfId="0" applyNumberFormat="1" applyFont="1" applyFill="1" applyBorder="1" applyAlignment="1">
      <alignment horizontal="center" vertical="center" wrapText="1"/>
    </xf>
    <xf numFmtId="0" fontId="0" fillId="0" borderId="55" xfId="0" applyFont="1" applyBorder="1" applyAlignment="1">
      <alignment horizontal="center" wrapText="1"/>
    </xf>
    <xf numFmtId="4" fontId="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>
      <alignment horizontal="center" vertical="center" wrapText="1"/>
    </xf>
    <xf numFmtId="4" fontId="0" fillId="4" borderId="15" xfId="0" applyNumberFormat="1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wrapText="1"/>
    </xf>
    <xf numFmtId="4" fontId="0" fillId="6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4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3" xfId="0" applyBorder="1" applyAlignment="1">
      <alignment horizontal="center" wrapText="1"/>
    </xf>
    <xf numFmtId="0" fontId="0" fillId="0" borderId="63" xfId="0" applyFill="1" applyBorder="1" applyAlignment="1">
      <alignment wrapText="1"/>
    </xf>
    <xf numFmtId="0" fontId="0" fillId="0" borderId="63" xfId="0" applyFill="1" applyBorder="1" applyAlignment="1">
      <alignment horizontal="center" vertical="center" wrapText="1"/>
    </xf>
    <xf numFmtId="4" fontId="0" fillId="4" borderId="75" xfId="0" applyNumberFormat="1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/>
    </xf>
    <xf numFmtId="4" fontId="3" fillId="3" borderId="81" xfId="0" applyNumberFormat="1" applyFont="1" applyFill="1" applyBorder="1" applyAlignment="1" applyProtection="1">
      <alignment horizontal="center" vertical="center"/>
      <protection locked="0"/>
    </xf>
    <xf numFmtId="0" fontId="3" fillId="0" borderId="81" xfId="0" applyFont="1" applyFill="1" applyBorder="1" applyAlignment="1" applyProtection="1">
      <alignment horizontal="center" vertical="center"/>
      <protection locked="0"/>
    </xf>
    <xf numFmtId="4" fontId="3" fillId="4" borderId="83" xfId="0" applyNumberFormat="1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" fontId="3" fillId="3" borderId="74" xfId="0" applyNumberFormat="1" applyFont="1" applyFill="1" applyBorder="1" applyAlignment="1" applyProtection="1">
      <alignment horizontal="center" vertical="center"/>
      <protection locked="0"/>
    </xf>
    <xf numFmtId="0" fontId="3" fillId="0" borderId="74" xfId="0" applyFont="1" applyFill="1" applyBorder="1" applyAlignment="1" applyProtection="1">
      <alignment horizontal="center" vertical="center"/>
      <protection locked="0"/>
    </xf>
    <xf numFmtId="4" fontId="3" fillId="4" borderId="7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3" borderId="82" xfId="0" applyNumberFormat="1" applyFont="1" applyFill="1" applyBorder="1" applyAlignment="1" applyProtection="1">
      <alignment horizontal="center" vertical="center"/>
      <protection locked="0"/>
    </xf>
    <xf numFmtId="4" fontId="3" fillId="4" borderId="97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 applyProtection="1">
      <alignment horizontal="center" vertical="center"/>
      <protection locked="0"/>
    </xf>
    <xf numFmtId="4" fontId="3" fillId="4" borderId="98" xfId="0" applyNumberFormat="1" applyFont="1" applyFill="1" applyBorder="1" applyAlignment="1">
      <alignment horizontal="center" vertical="center"/>
    </xf>
    <xf numFmtId="4" fontId="3" fillId="3" borderId="84" xfId="0" applyNumberFormat="1" applyFont="1" applyFill="1" applyBorder="1" applyAlignment="1" applyProtection="1">
      <alignment horizontal="center" vertical="center"/>
      <protection locked="0"/>
    </xf>
    <xf numFmtId="4" fontId="3" fillId="4" borderId="100" xfId="0" applyNumberFormat="1" applyFont="1" applyFill="1" applyBorder="1" applyAlignment="1">
      <alignment horizontal="center" vertical="center"/>
    </xf>
    <xf numFmtId="0" fontId="3" fillId="0" borderId="82" xfId="0" applyFont="1" applyFill="1" applyBorder="1" applyAlignment="1" applyProtection="1">
      <alignment horizontal="center" vertical="center"/>
      <protection locked="0"/>
    </xf>
    <xf numFmtId="0" fontId="3" fillId="0" borderId="8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80" xfId="0" applyFont="1" applyBorder="1"/>
    <xf numFmtId="0" fontId="3" fillId="0" borderId="7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3" fillId="0" borderId="102" xfId="0" applyFont="1" applyBorder="1"/>
    <xf numFmtId="0" fontId="3" fillId="0" borderId="103" xfId="0" applyFont="1" applyBorder="1" applyAlignment="1">
      <alignment horizontal="center"/>
    </xf>
    <xf numFmtId="4" fontId="3" fillId="3" borderId="104" xfId="0" applyNumberFormat="1" applyFont="1" applyFill="1" applyBorder="1" applyAlignment="1" applyProtection="1">
      <alignment horizontal="center" vertical="center"/>
      <protection locked="0"/>
    </xf>
    <xf numFmtId="0" fontId="3" fillId="0" borderId="105" xfId="0" applyFont="1" applyFill="1" applyBorder="1" applyAlignment="1" applyProtection="1">
      <alignment horizontal="center" vertical="center"/>
      <protection locked="0"/>
    </xf>
    <xf numFmtId="4" fontId="3" fillId="4" borderId="106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wrapText="1"/>
    </xf>
    <xf numFmtId="0" fontId="3" fillId="0" borderId="55" xfId="0" applyFont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59" xfId="0" applyFont="1" applyBorder="1"/>
    <xf numFmtId="0" fontId="3" fillId="0" borderId="73" xfId="0" applyFont="1" applyBorder="1" applyAlignment="1">
      <alignment horizontal="center"/>
    </xf>
    <xf numFmtId="0" fontId="3" fillId="0" borderId="84" xfId="0" applyFont="1" applyFill="1" applyBorder="1" applyAlignment="1" applyProtection="1">
      <alignment horizontal="center"/>
      <protection locked="0"/>
    </xf>
    <xf numFmtId="4" fontId="3" fillId="4" borderId="107" xfId="0" applyNumberFormat="1" applyFont="1" applyFill="1" applyBorder="1" applyAlignment="1">
      <alignment horizontal="center"/>
    </xf>
    <xf numFmtId="0" fontId="3" fillId="0" borderId="110" xfId="0" applyFont="1" applyBorder="1" applyAlignment="1">
      <alignment horizontal="center" vertical="center"/>
    </xf>
    <xf numFmtId="4" fontId="3" fillId="3" borderId="71" xfId="0" applyNumberFormat="1" applyFont="1" applyFill="1" applyBorder="1" applyAlignment="1" applyProtection="1">
      <alignment horizontal="center" vertical="center"/>
      <protection locked="0"/>
    </xf>
    <xf numFmtId="0" fontId="3" fillId="0" borderId="71" xfId="0" applyFont="1" applyFill="1" applyBorder="1" applyAlignment="1" applyProtection="1">
      <alignment horizontal="center" vertical="center"/>
      <protection locked="0"/>
    </xf>
    <xf numFmtId="4" fontId="3" fillId="4" borderId="7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4" fontId="3" fillId="4" borderId="75" xfId="0" applyNumberFormat="1" applyFont="1" applyFill="1" applyBorder="1" applyAlignment="1">
      <alignment horizontal="center"/>
    </xf>
    <xf numFmtId="0" fontId="3" fillId="0" borderId="70" xfId="0" applyFont="1" applyBorder="1" applyAlignment="1">
      <alignment horizontal="center" vertical="center"/>
    </xf>
    <xf numFmtId="4" fontId="3" fillId="4" borderId="83" xfId="0" applyNumberFormat="1" applyFont="1" applyFill="1" applyBorder="1" applyAlignment="1">
      <alignment horizontal="center"/>
    </xf>
    <xf numFmtId="0" fontId="4" fillId="2" borderId="114" xfId="0" applyFont="1" applyFill="1" applyBorder="1" applyAlignment="1">
      <alignment horizontal="center" vertical="center" wrapText="1"/>
    </xf>
    <xf numFmtId="0" fontId="4" fillId="2" borderId="115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 wrapText="1"/>
    </xf>
    <xf numFmtId="0" fontId="4" fillId="2" borderId="117" xfId="0" applyFont="1" applyFill="1" applyBorder="1" applyAlignment="1">
      <alignment horizontal="center" vertical="center" wrapText="1"/>
    </xf>
    <xf numFmtId="0" fontId="3" fillId="0" borderId="118" xfId="0" applyFont="1" applyBorder="1"/>
    <xf numFmtId="4" fontId="3" fillId="3" borderId="81" xfId="0" applyNumberFormat="1" applyFont="1" applyFill="1" applyBorder="1" applyAlignment="1" applyProtection="1">
      <alignment horizontal="center"/>
      <protection locked="0"/>
    </xf>
    <xf numFmtId="0" fontId="3" fillId="4" borderId="83" xfId="0" applyFont="1" applyFill="1" applyBorder="1" applyAlignment="1">
      <alignment horizontal="center"/>
    </xf>
    <xf numFmtId="4" fontId="3" fillId="3" borderId="14" xfId="0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/>
    </xf>
    <xf numFmtId="4" fontId="3" fillId="3" borderId="74" xfId="0" applyNumberFormat="1" applyFont="1" applyFill="1" applyBorder="1" applyAlignment="1" applyProtection="1">
      <alignment horizontal="center"/>
      <protection locked="0"/>
    </xf>
    <xf numFmtId="0" fontId="3" fillId="4" borderId="75" xfId="0" applyFont="1" applyFill="1" applyBorder="1" applyAlignment="1">
      <alignment horizontal="center"/>
    </xf>
    <xf numFmtId="0" fontId="3" fillId="0" borderId="120" xfId="0" applyFont="1" applyBorder="1" applyAlignment="1">
      <alignment horizontal="center" vertical="center"/>
    </xf>
    <xf numFmtId="4" fontId="3" fillId="3" borderId="121" xfId="0" applyNumberFormat="1" applyFont="1" applyFill="1" applyBorder="1" applyAlignment="1" applyProtection="1">
      <alignment horizontal="center" vertical="center"/>
      <protection locked="0"/>
    </xf>
    <xf numFmtId="0" fontId="3" fillId="0" borderId="121" xfId="0" applyFont="1" applyFill="1" applyBorder="1" applyAlignment="1" applyProtection="1">
      <alignment horizontal="center" vertical="center"/>
      <protection locked="0"/>
    </xf>
    <xf numFmtId="0" fontId="3" fillId="4" borderId="122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4" fillId="2" borderId="126" xfId="0" applyFont="1" applyFill="1" applyBorder="1" applyAlignment="1">
      <alignment horizontal="center" vertical="center" wrapText="1"/>
    </xf>
    <xf numFmtId="0" fontId="4" fillId="2" borderId="127" xfId="0" applyFont="1" applyFill="1" applyBorder="1" applyAlignment="1">
      <alignment horizontal="center" vertical="center" wrapText="1"/>
    </xf>
    <xf numFmtId="0" fontId="4" fillId="2" borderId="128" xfId="0" applyFont="1" applyFill="1" applyBorder="1" applyAlignment="1">
      <alignment horizontal="center" vertical="center" wrapText="1"/>
    </xf>
    <xf numFmtId="0" fontId="4" fillId="2" borderId="129" xfId="0" applyFont="1" applyFill="1" applyBorder="1" applyAlignment="1">
      <alignment horizontal="center" vertical="center" wrapText="1"/>
    </xf>
    <xf numFmtId="0" fontId="3" fillId="0" borderId="130" xfId="0" applyFont="1" applyBorder="1"/>
    <xf numFmtId="4" fontId="3" fillId="4" borderId="122" xfId="0" applyNumberFormat="1" applyFont="1" applyFill="1" applyBorder="1" applyAlignment="1">
      <alignment horizontal="center"/>
    </xf>
    <xf numFmtId="0" fontId="3" fillId="0" borderId="108" xfId="0" applyFont="1" applyFill="1" applyBorder="1"/>
    <xf numFmtId="0" fontId="3" fillId="0" borderId="108" xfId="0" applyFont="1" applyFill="1" applyBorder="1" applyAlignment="1">
      <alignment horizontal="center"/>
    </xf>
    <xf numFmtId="0" fontId="3" fillId="0" borderId="108" xfId="0" applyFont="1" applyFill="1" applyBorder="1" applyProtection="1">
      <protection locked="0"/>
    </xf>
    <xf numFmtId="0" fontId="3" fillId="0" borderId="132" xfId="0" applyFont="1" applyBorder="1" applyAlignment="1">
      <alignment horizontal="center" vertical="center"/>
    </xf>
    <xf numFmtId="4" fontId="3" fillId="3" borderId="133" xfId="0" applyNumberFormat="1" applyFont="1" applyFill="1" applyBorder="1" applyAlignment="1" applyProtection="1">
      <alignment horizontal="center" vertical="center"/>
      <protection locked="0"/>
    </xf>
    <xf numFmtId="0" fontId="3" fillId="0" borderId="134" xfId="0" applyFont="1" applyFill="1" applyBorder="1" applyAlignment="1" applyProtection="1">
      <alignment horizontal="center" vertical="center"/>
      <protection locked="0"/>
    </xf>
    <xf numFmtId="4" fontId="3" fillId="4" borderId="135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4" fillId="2" borderId="139" xfId="0" applyFont="1" applyFill="1" applyBorder="1" applyAlignment="1">
      <alignment horizontal="center" vertical="center" wrapText="1"/>
    </xf>
    <xf numFmtId="0" fontId="4" fillId="2" borderId="140" xfId="0" applyFont="1" applyFill="1" applyBorder="1" applyAlignment="1">
      <alignment horizontal="center" vertical="center" wrapText="1"/>
    </xf>
    <xf numFmtId="0" fontId="4" fillId="2" borderId="141" xfId="0" applyFont="1" applyFill="1" applyBorder="1" applyAlignment="1">
      <alignment horizontal="center" vertical="center" wrapText="1"/>
    </xf>
    <xf numFmtId="0" fontId="4" fillId="2" borderId="142" xfId="0" applyFont="1" applyFill="1" applyBorder="1" applyAlignment="1">
      <alignment horizontal="center" vertical="center" wrapText="1"/>
    </xf>
    <xf numFmtId="0" fontId="3" fillId="0" borderId="143" xfId="0" applyFont="1" applyBorder="1"/>
    <xf numFmtId="0" fontId="3" fillId="0" borderId="132" xfId="0" applyFont="1" applyBorder="1" applyAlignment="1">
      <alignment horizontal="center"/>
    </xf>
    <xf numFmtId="0" fontId="3" fillId="0" borderId="133" xfId="0" applyFont="1" applyBorder="1" applyAlignment="1">
      <alignment horizontal="center"/>
    </xf>
    <xf numFmtId="4" fontId="3" fillId="3" borderId="133" xfId="0" applyNumberFormat="1" applyFont="1" applyFill="1" applyBorder="1" applyAlignment="1" applyProtection="1">
      <alignment horizontal="center"/>
      <protection locked="0"/>
    </xf>
    <xf numFmtId="0" fontId="3" fillId="0" borderId="133" xfId="0" applyFont="1" applyFill="1" applyBorder="1" applyAlignment="1" applyProtection="1">
      <alignment horizontal="center" vertical="center"/>
      <protection locked="0"/>
    </xf>
    <xf numFmtId="0" fontId="3" fillId="0" borderId="60" xfId="0" applyFont="1" applyBorder="1"/>
    <xf numFmtId="0" fontId="3" fillId="0" borderId="74" xfId="0" applyFont="1" applyBorder="1" applyAlignment="1">
      <alignment horizontal="center"/>
    </xf>
    <xf numFmtId="0" fontId="3" fillId="0" borderId="74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2" borderId="144" xfId="0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0" fontId="4" fillId="2" borderId="146" xfId="0" applyFont="1" applyFill="1" applyBorder="1" applyAlignment="1">
      <alignment horizontal="center" vertical="center" wrapText="1"/>
    </xf>
    <xf numFmtId="0" fontId="4" fillId="2" borderId="147" xfId="0" applyFont="1" applyFill="1" applyBorder="1" applyAlignment="1">
      <alignment horizontal="center" vertical="center" wrapText="1"/>
    </xf>
    <xf numFmtId="0" fontId="3" fillId="0" borderId="134" xfId="0" applyFont="1" applyFill="1" applyBorder="1" applyAlignment="1" applyProtection="1">
      <alignment horizontal="center"/>
      <protection locked="0"/>
    </xf>
    <xf numFmtId="4" fontId="3" fillId="4" borderId="135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 applyProtection="1">
      <alignment horizontal="center"/>
      <protection locked="0"/>
    </xf>
    <xf numFmtId="0" fontId="4" fillId="2" borderId="148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wrapText="1"/>
    </xf>
    <xf numFmtId="0" fontId="3" fillId="0" borderId="150" xfId="0" applyFont="1" applyBorder="1" applyAlignment="1">
      <alignment horizontal="center" vertical="center"/>
    </xf>
    <xf numFmtId="4" fontId="3" fillId="3" borderId="151" xfId="0" applyNumberFormat="1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 wrapText="1"/>
    </xf>
    <xf numFmtId="0" fontId="4" fillId="2" borderId="157" xfId="0" applyFont="1" applyFill="1" applyBorder="1" applyAlignment="1">
      <alignment horizontal="center" vertical="center" wrapText="1"/>
    </xf>
    <xf numFmtId="0" fontId="4" fillId="2" borderId="158" xfId="0" applyFont="1" applyFill="1" applyBorder="1" applyAlignment="1">
      <alignment horizontal="center" vertical="center" wrapText="1"/>
    </xf>
    <xf numFmtId="0" fontId="4" fillId="2" borderId="159" xfId="0" applyFont="1" applyFill="1" applyBorder="1" applyAlignment="1">
      <alignment horizontal="center" vertical="center" wrapText="1"/>
    </xf>
    <xf numFmtId="4" fontId="3" fillId="4" borderId="152" xfId="0" applyNumberFormat="1" applyFont="1" applyFill="1" applyBorder="1" applyAlignment="1">
      <alignment horizontal="center"/>
    </xf>
    <xf numFmtId="0" fontId="3" fillId="0" borderId="161" xfId="0" applyFont="1" applyBorder="1" applyAlignment="1">
      <alignment horizontal="center" vertical="center"/>
    </xf>
    <xf numFmtId="4" fontId="3" fillId="3" borderId="162" xfId="0" applyNumberFormat="1" applyFont="1" applyFill="1" applyBorder="1" applyAlignment="1" applyProtection="1">
      <alignment horizontal="center" vertical="center"/>
      <protection locked="0"/>
    </xf>
    <xf numFmtId="0" fontId="3" fillId="4" borderId="162" xfId="0" applyFont="1" applyFill="1" applyBorder="1" applyAlignment="1" applyProtection="1">
      <alignment horizontal="center" vertical="center"/>
      <protection locked="0"/>
    </xf>
    <xf numFmtId="4" fontId="3" fillId="4" borderId="163" xfId="0" applyNumberFormat="1" applyFont="1" applyFill="1" applyBorder="1" applyAlignment="1">
      <alignment horizontal="center"/>
    </xf>
    <xf numFmtId="0" fontId="3" fillId="4" borderId="74" xfId="0" applyFont="1" applyFill="1" applyBorder="1" applyAlignment="1" applyProtection="1">
      <alignment horizontal="center" vertical="center"/>
      <protection locked="0"/>
    </xf>
    <xf numFmtId="0" fontId="3" fillId="4" borderId="15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" fontId="13" fillId="5" borderId="0" xfId="0" applyNumberFormat="1" applyFont="1" applyFill="1" applyAlignment="1">
      <alignment horizontal="center" vertical="center"/>
    </xf>
    <xf numFmtId="4" fontId="3" fillId="3" borderId="166" xfId="0" applyNumberFormat="1" applyFont="1" applyFill="1" applyBorder="1" applyAlignment="1" applyProtection="1">
      <alignment horizontal="center" vertical="center"/>
      <protection locked="0"/>
    </xf>
    <xf numFmtId="4" fontId="3" fillId="4" borderId="167" xfId="0" applyNumberFormat="1" applyFont="1" applyFill="1" applyBorder="1" applyAlignment="1">
      <alignment horizontal="center"/>
    </xf>
    <xf numFmtId="0" fontId="7" fillId="2" borderId="170" xfId="0" applyFont="1" applyFill="1" applyBorder="1" applyAlignment="1">
      <alignment horizontal="center" vertical="center" wrapText="1"/>
    </xf>
    <xf numFmtId="0" fontId="7" fillId="2" borderId="17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72" xfId="0" applyFont="1" applyFill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/>
    </xf>
    <xf numFmtId="0" fontId="3" fillId="0" borderId="174" xfId="0" applyFont="1" applyFill="1" applyBorder="1" applyAlignment="1" applyProtection="1">
      <alignment horizontal="center" vertical="center"/>
      <protection locked="0"/>
    </xf>
    <xf numFmtId="0" fontId="3" fillId="0" borderId="175" xfId="0" applyFont="1" applyBorder="1" applyAlignment="1">
      <alignment wrapText="1"/>
    </xf>
    <xf numFmtId="4" fontId="3" fillId="3" borderId="176" xfId="0" applyNumberFormat="1" applyFont="1" applyFill="1" applyBorder="1" applyAlignment="1" applyProtection="1">
      <alignment horizontal="center" vertical="center"/>
      <protection locked="0"/>
    </xf>
    <xf numFmtId="0" fontId="3" fillId="0" borderId="177" xfId="0" applyFont="1" applyFill="1" applyBorder="1" applyAlignment="1" applyProtection="1">
      <alignment horizontal="center" vertical="center"/>
      <protection locked="0"/>
    </xf>
    <xf numFmtId="0" fontId="3" fillId="0" borderId="178" xfId="0" applyFont="1" applyBorder="1"/>
    <xf numFmtId="0" fontId="3" fillId="0" borderId="165" xfId="0" applyFont="1" applyBorder="1" applyAlignment="1">
      <alignment horizontal="center"/>
    </xf>
    <xf numFmtId="4" fontId="3" fillId="4" borderId="167" xfId="0" applyNumberFormat="1" applyFont="1" applyFill="1" applyBorder="1" applyAlignment="1">
      <alignment horizontal="center" vertical="center"/>
    </xf>
    <xf numFmtId="0" fontId="3" fillId="0" borderId="102" xfId="0" applyFont="1" applyBorder="1" applyAlignment="1">
      <alignment wrapText="1"/>
    </xf>
    <xf numFmtId="0" fontId="4" fillId="2" borderId="179" xfId="0" applyFont="1" applyFill="1" applyBorder="1" applyAlignment="1">
      <alignment horizontal="center" vertical="center" wrapText="1"/>
    </xf>
    <xf numFmtId="0" fontId="4" fillId="2" borderId="180" xfId="0" applyFont="1" applyFill="1" applyBorder="1" applyAlignment="1">
      <alignment horizontal="center" vertical="center" wrapText="1"/>
    </xf>
    <xf numFmtId="0" fontId="4" fillId="2" borderId="181" xfId="0" applyFont="1" applyFill="1" applyBorder="1" applyAlignment="1">
      <alignment horizontal="center" vertical="center" wrapText="1"/>
    </xf>
    <xf numFmtId="0" fontId="4" fillId="2" borderId="182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104" xfId="0" applyFont="1" applyFill="1" applyBorder="1" applyAlignment="1" applyProtection="1">
      <alignment horizontal="center" vertical="center"/>
      <protection locked="0"/>
    </xf>
    <xf numFmtId="0" fontId="3" fillId="0" borderId="166" xfId="0" applyFont="1" applyFill="1" applyBorder="1" applyAlignment="1" applyProtection="1">
      <alignment horizontal="center" vertical="center"/>
      <protection locked="0"/>
    </xf>
    <xf numFmtId="0" fontId="8" fillId="0" borderId="183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99" xfId="0" applyFont="1" applyBorder="1" applyAlignment="1">
      <alignment vertical="center"/>
    </xf>
    <xf numFmtId="0" fontId="8" fillId="0" borderId="184" xfId="0" applyFont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3" fillId="0" borderId="185" xfId="0" applyFont="1" applyBorder="1" applyAlignment="1">
      <alignment horizontal="center" vertical="center"/>
    </xf>
    <xf numFmtId="4" fontId="3" fillId="3" borderId="185" xfId="0" applyNumberFormat="1" applyFont="1" applyFill="1" applyBorder="1" applyAlignment="1" applyProtection="1">
      <alignment horizontal="center" vertical="center"/>
      <protection locked="0"/>
    </xf>
    <xf numFmtId="0" fontId="3" fillId="0" borderId="185" xfId="0" applyFont="1" applyFill="1" applyBorder="1" applyAlignment="1" applyProtection="1">
      <alignment horizontal="center" vertical="center"/>
      <protection locked="0"/>
    </xf>
    <xf numFmtId="4" fontId="3" fillId="4" borderId="107" xfId="0" applyNumberFormat="1" applyFont="1" applyFill="1" applyBorder="1" applyAlignment="1">
      <alignment horizontal="center" vertical="center"/>
    </xf>
    <xf numFmtId="0" fontId="3" fillId="0" borderId="184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83" xfId="0" applyFont="1" applyBorder="1" applyAlignment="1">
      <alignment horizontal="center" vertical="center"/>
    </xf>
    <xf numFmtId="0" fontId="8" fillId="0" borderId="186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87" xfId="0" applyFont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7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0" fillId="0" borderId="104" xfId="0" applyBorder="1" applyAlignment="1">
      <alignment horizontal="left" vertical="center" indent="2"/>
    </xf>
    <xf numFmtId="4" fontId="0" fillId="7" borderId="104" xfId="0" applyNumberFormat="1" applyFill="1" applyBorder="1" applyAlignment="1">
      <alignment horizontal="center" vertical="center"/>
    </xf>
    <xf numFmtId="0" fontId="0" fillId="0" borderId="192" xfId="0" applyBorder="1"/>
    <xf numFmtId="0" fontId="0" fillId="0" borderId="193" xfId="0" applyBorder="1" applyAlignment="1">
      <alignment horizontal="center" vertical="center"/>
    </xf>
    <xf numFmtId="0" fontId="0" fillId="0" borderId="14" xfId="0" applyBorder="1" applyAlignment="1">
      <alignment horizontal="left" vertical="center" indent="2"/>
    </xf>
    <xf numFmtId="4" fontId="0" fillId="7" borderId="14" xfId="0" applyNumberFormat="1" applyFill="1" applyBorder="1" applyAlignment="1">
      <alignment horizontal="center" vertical="center"/>
    </xf>
    <xf numFmtId="0" fontId="0" fillId="0" borderId="194" xfId="0" applyBorder="1"/>
    <xf numFmtId="0" fontId="0" fillId="0" borderId="195" xfId="0" applyBorder="1" applyAlignment="1">
      <alignment horizontal="center" vertical="center"/>
    </xf>
    <xf numFmtId="0" fontId="0" fillId="0" borderId="176" xfId="0" applyBorder="1" applyAlignment="1">
      <alignment horizontal="left" vertical="center" indent="2"/>
    </xf>
    <xf numFmtId="4" fontId="0" fillId="7" borderId="176" xfId="0" applyNumberFormat="1" applyFill="1" applyBorder="1" applyAlignment="1">
      <alignment horizontal="center" vertical="center"/>
    </xf>
    <xf numFmtId="0" fontId="0" fillId="0" borderId="196" xfId="0" applyBorder="1"/>
    <xf numFmtId="0" fontId="0" fillId="0" borderId="200" xfId="0" applyBorder="1"/>
    <xf numFmtId="0" fontId="16" fillId="2" borderId="201" xfId="0" applyFont="1" applyFill="1" applyBorder="1" applyAlignment="1">
      <alignment horizontal="left" vertical="center" indent="2"/>
    </xf>
    <xf numFmtId="4" fontId="16" fillId="2" borderId="201" xfId="0" applyNumberFormat="1" applyFont="1" applyFill="1" applyBorder="1" applyAlignment="1">
      <alignment horizontal="center" vertical="center"/>
    </xf>
    <xf numFmtId="0" fontId="0" fillId="0" borderId="202" xfId="0" applyBorder="1"/>
    <xf numFmtId="0" fontId="1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3" fontId="2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3" fillId="0" borderId="203" xfId="0" applyFont="1" applyBorder="1" applyAlignment="1">
      <alignment horizontal="center"/>
    </xf>
    <xf numFmtId="4" fontId="3" fillId="3" borderId="203" xfId="0" applyNumberFormat="1" applyFont="1" applyFill="1" applyBorder="1" applyAlignment="1" applyProtection="1">
      <alignment horizontal="center"/>
      <protection locked="0"/>
    </xf>
    <xf numFmtId="0" fontId="3" fillId="0" borderId="205" xfId="0" applyFont="1" applyBorder="1" applyAlignment="1">
      <alignment horizontal="center"/>
    </xf>
    <xf numFmtId="0" fontId="22" fillId="0" borderId="206" xfId="0" applyFont="1" applyBorder="1"/>
    <xf numFmtId="0" fontId="4" fillId="2" borderId="207" xfId="0" applyFont="1" applyFill="1" applyBorder="1" applyAlignment="1">
      <alignment horizontal="center" vertical="center" wrapText="1"/>
    </xf>
    <xf numFmtId="0" fontId="4" fillId="2" borderId="208" xfId="0" applyFont="1" applyFill="1" applyBorder="1" applyAlignment="1">
      <alignment horizontal="center" vertical="center" wrapText="1"/>
    </xf>
    <xf numFmtId="0" fontId="4" fillId="2" borderId="186" xfId="0" applyFont="1" applyFill="1" applyBorder="1" applyAlignment="1">
      <alignment horizontal="center" vertical="center" wrapText="1"/>
    </xf>
    <xf numFmtId="0" fontId="4" fillId="2" borderId="2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4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4" fillId="2" borderId="186" xfId="0" applyFont="1" applyFill="1" applyBorder="1" applyAlignment="1">
      <alignment horizontal="center" vertical="center" wrapText="1"/>
    </xf>
    <xf numFmtId="0" fontId="3" fillId="0" borderId="166" xfId="0" applyFont="1" applyBorder="1" applyAlignment="1">
      <alignment horizontal="center"/>
    </xf>
    <xf numFmtId="0" fontId="3" fillId="0" borderId="205" xfId="0" applyFont="1" applyBorder="1" applyAlignment="1">
      <alignment horizontal="center" vertical="center"/>
    </xf>
    <xf numFmtId="4" fontId="3" fillId="3" borderId="167" xfId="0" applyNumberFormat="1" applyFont="1" applyFill="1" applyBorder="1" applyAlignment="1" applyProtection="1">
      <alignment horizontal="center" vertical="center"/>
      <protection locked="0"/>
    </xf>
    <xf numFmtId="4" fontId="3" fillId="3" borderId="15" xfId="0" applyNumberFormat="1" applyFont="1" applyFill="1" applyBorder="1" applyAlignment="1" applyProtection="1">
      <alignment horizontal="center" vertical="center"/>
      <protection locked="0"/>
    </xf>
    <xf numFmtId="4" fontId="3" fillId="3" borderId="75" xfId="0" applyNumberFormat="1" applyFont="1" applyFill="1" applyBorder="1" applyAlignment="1" applyProtection="1">
      <alignment horizontal="center" vertical="center"/>
      <protection locked="0"/>
    </xf>
    <xf numFmtId="4" fontId="3" fillId="3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156" xfId="0" applyFont="1" applyFill="1" applyBorder="1" applyAlignment="1">
      <alignment horizontal="center" vertical="center" wrapText="1"/>
    </xf>
    <xf numFmtId="0" fontId="7" fillId="2" borderId="157" xfId="0" applyFont="1" applyFill="1" applyBorder="1" applyAlignment="1">
      <alignment horizontal="center" vertical="center" wrapText="1"/>
    </xf>
    <xf numFmtId="0" fontId="7" fillId="2" borderId="179" xfId="0" applyFont="1" applyFill="1" applyBorder="1" applyAlignment="1">
      <alignment horizontal="center" vertical="center" wrapText="1"/>
    </xf>
    <xf numFmtId="0" fontId="7" fillId="2" borderId="180" xfId="0" applyFont="1" applyFill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/>
    </xf>
    <xf numFmtId="4" fontId="3" fillId="3" borderId="166" xfId="0" applyNumberFormat="1" applyFont="1" applyFill="1" applyBorder="1" applyAlignment="1" applyProtection="1">
      <alignment horizontal="center"/>
      <protection locked="0"/>
    </xf>
    <xf numFmtId="0" fontId="3" fillId="0" borderId="178" xfId="0" applyFont="1" applyBorder="1" applyAlignment="1">
      <alignment horizontal="left" vertical="center"/>
    </xf>
    <xf numFmtId="0" fontId="3" fillId="4" borderId="178" xfId="0" applyFont="1" applyFill="1" applyBorder="1" applyAlignment="1">
      <alignment horizontal="left" vertical="center"/>
    </xf>
    <xf numFmtId="0" fontId="3" fillId="0" borderId="85" xfId="0" applyFont="1" applyBorder="1" applyAlignment="1">
      <alignment horizontal="center" vertical="center"/>
    </xf>
    <xf numFmtId="0" fontId="3" fillId="0" borderId="178" xfId="0" applyFont="1" applyBorder="1" applyAlignment="1">
      <alignment horizontal="left" vertical="center" wrapText="1"/>
    </xf>
    <xf numFmtId="0" fontId="3" fillId="0" borderId="165" xfId="0" applyFont="1" applyBorder="1" applyAlignment="1">
      <alignment horizontal="center" vertical="center" wrapText="1"/>
    </xf>
    <xf numFmtId="4" fontId="3" fillId="3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5" xfId="0" applyFont="1" applyBorder="1" applyAlignment="1">
      <alignment horizontal="left" vertical="center" wrapText="1"/>
    </xf>
    <xf numFmtId="0" fontId="3" fillId="4" borderId="178" xfId="0" applyFont="1" applyFill="1" applyBorder="1" applyAlignment="1">
      <alignment horizontal="left" vertical="center" wrapText="1"/>
    </xf>
    <xf numFmtId="0" fontId="3" fillId="4" borderId="215" xfId="0" applyFont="1" applyFill="1" applyBorder="1" applyAlignment="1">
      <alignment horizontal="left" vertical="center" wrapText="1"/>
    </xf>
    <xf numFmtId="0" fontId="3" fillId="0" borderId="178" xfId="0" applyFont="1" applyBorder="1" applyAlignment="1">
      <alignment horizontal="center" vertical="center" wrapText="1"/>
    </xf>
    <xf numFmtId="2" fontId="3" fillId="3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5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wrapText="1"/>
    </xf>
    <xf numFmtId="4" fontId="0" fillId="6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4" xfId="0" applyFont="1" applyBorder="1" applyAlignment="1">
      <alignment horizontal="center" vertical="center"/>
    </xf>
    <xf numFmtId="4" fontId="3" fillId="3" borderId="174" xfId="0" applyNumberFormat="1" applyFont="1" applyFill="1" applyBorder="1" applyAlignment="1" applyProtection="1">
      <alignment horizontal="center" vertical="center"/>
      <protection locked="0"/>
    </xf>
    <xf numFmtId="0" fontId="3" fillId="0" borderId="215" xfId="0" applyFont="1" applyBorder="1"/>
    <xf numFmtId="0" fontId="3" fillId="0" borderId="215" xfId="0" applyFont="1" applyBorder="1" applyAlignment="1">
      <alignment wrapText="1"/>
    </xf>
    <xf numFmtId="0" fontId="8" fillId="0" borderId="216" xfId="0" applyFont="1" applyBorder="1" applyAlignment="1">
      <alignment vertical="center"/>
    </xf>
    <xf numFmtId="0" fontId="3" fillId="0" borderId="216" xfId="0" applyFont="1" applyBorder="1" applyAlignment="1">
      <alignment horizontal="center" vertical="center"/>
    </xf>
    <xf numFmtId="0" fontId="3" fillId="0" borderId="214" xfId="0" applyFont="1" applyBorder="1" applyAlignment="1">
      <alignment horizontal="center"/>
    </xf>
    <xf numFmtId="0" fontId="4" fillId="2" borderId="217" xfId="0" applyFont="1" applyFill="1" applyBorder="1" applyAlignment="1">
      <alignment horizontal="center" vertical="center" wrapText="1"/>
    </xf>
    <xf numFmtId="0" fontId="3" fillId="0" borderId="218" xfId="0" applyFont="1" applyBorder="1"/>
    <xf numFmtId="0" fontId="22" fillId="0" borderId="219" xfId="0" applyFont="1" applyBorder="1"/>
    <xf numFmtId="0" fontId="23" fillId="0" borderId="0" xfId="0" applyFont="1" applyAlignment="1">
      <alignment horizontal="center" vertical="center" wrapText="1"/>
    </xf>
    <xf numFmtId="0" fontId="3" fillId="0" borderId="209" xfId="0" applyFont="1" applyBorder="1"/>
    <xf numFmtId="4" fontId="3" fillId="4" borderId="224" xfId="0" applyNumberFormat="1" applyFont="1" applyFill="1" applyBorder="1" applyAlignment="1">
      <alignment horizontal="center"/>
    </xf>
    <xf numFmtId="0" fontId="22" fillId="0" borderId="39" xfId="0" applyFont="1" applyBorder="1"/>
    <xf numFmtId="0" fontId="22" fillId="0" borderId="225" xfId="0" applyFont="1" applyBorder="1"/>
    <xf numFmtId="0" fontId="3" fillId="0" borderId="226" xfId="0" applyFont="1" applyBorder="1" applyAlignment="1">
      <alignment horizontal="center"/>
    </xf>
    <xf numFmtId="4" fontId="3" fillId="3" borderId="226" xfId="0" applyNumberFormat="1" applyFont="1" applyFill="1" applyBorder="1" applyAlignment="1" applyProtection="1">
      <alignment horizontal="center"/>
      <protection locked="0"/>
    </xf>
    <xf numFmtId="4" fontId="3" fillId="4" borderId="227" xfId="0" applyNumberFormat="1" applyFont="1" applyFill="1" applyBorder="1" applyAlignment="1">
      <alignment horizontal="center"/>
    </xf>
    <xf numFmtId="0" fontId="3" fillId="0" borderId="232" xfId="0" applyFont="1" applyBorder="1" applyAlignment="1">
      <alignment horizontal="center" vertical="center"/>
    </xf>
    <xf numFmtId="0" fontId="3" fillId="0" borderId="234" xfId="0" applyFont="1" applyBorder="1" applyAlignment="1">
      <alignment horizontal="center" vertical="center" wrapText="1"/>
    </xf>
    <xf numFmtId="0" fontId="3" fillId="0" borderId="233" xfId="0" applyFont="1" applyBorder="1" applyAlignment="1">
      <alignment horizontal="center" vertical="center" wrapText="1"/>
    </xf>
    <xf numFmtId="0" fontId="0" fillId="0" borderId="197" xfId="0" applyBorder="1" applyAlignment="1">
      <alignment horizontal="center"/>
    </xf>
    <xf numFmtId="0" fontId="0" fillId="0" borderId="198" xfId="0" applyBorder="1" applyAlignment="1">
      <alignment horizontal="center"/>
    </xf>
    <xf numFmtId="0" fontId="0" fillId="0" borderId="199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73" xfId="0" applyFont="1" applyBorder="1" applyAlignment="1">
      <alignment horizontal="center" vertical="center" wrapText="1"/>
    </xf>
    <xf numFmtId="0" fontId="7" fillId="2" borderId="16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8" fillId="4" borderId="49" xfId="0" applyFont="1" applyFill="1" applyBorder="1" applyAlignment="1">
      <alignment horizontal="left" vertical="center" wrapText="1"/>
    </xf>
    <xf numFmtId="0" fontId="8" fillId="4" borderId="54" xfId="0" applyFont="1" applyFill="1" applyBorder="1" applyAlignment="1">
      <alignment horizontal="left" vertical="center"/>
    </xf>
    <xf numFmtId="0" fontId="8" fillId="4" borderId="56" xfId="0" applyFont="1" applyFill="1" applyBorder="1" applyAlignment="1">
      <alignment horizontal="left" vertical="center"/>
    </xf>
    <xf numFmtId="0" fontId="3" fillId="0" borderId="63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4" borderId="8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20" xfId="0" applyFont="1" applyBorder="1" applyAlignment="1">
      <alignment horizontal="center" vertical="center" wrapText="1"/>
    </xf>
    <xf numFmtId="0" fontId="3" fillId="0" borderId="221" xfId="0" applyFont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0" fontId="3" fillId="0" borderId="206" xfId="0" applyFont="1" applyBorder="1" applyAlignment="1">
      <alignment horizontal="center" vertical="center" wrapText="1"/>
    </xf>
    <xf numFmtId="0" fontId="3" fillId="0" borderId="22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19" xfId="0" applyFont="1" applyBorder="1" applyAlignment="1">
      <alignment horizontal="center" vertical="center" wrapText="1"/>
    </xf>
    <xf numFmtId="0" fontId="3" fillId="0" borderId="223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4" borderId="96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99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3" fillId="0" borderId="101" xfId="0" applyFont="1" applyBorder="1" applyAlignment="1">
      <alignment horizontal="center"/>
    </xf>
    <xf numFmtId="0" fontId="3" fillId="0" borderId="108" xfId="0" applyFont="1" applyBorder="1" applyAlignment="1">
      <alignment horizontal="center"/>
    </xf>
    <xf numFmtId="0" fontId="3" fillId="0" borderId="10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 wrapText="1"/>
    </xf>
    <xf numFmtId="0" fontId="4" fillId="2" borderId="112" xfId="0" applyFont="1" applyFill="1" applyBorder="1" applyAlignment="1">
      <alignment horizontal="center" vertical="center" wrapText="1"/>
    </xf>
    <xf numFmtId="0" fontId="4" fillId="2" borderId="113" xfId="0" applyFont="1" applyFill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 wrapText="1"/>
    </xf>
    <xf numFmtId="0" fontId="4" fillId="2" borderId="124" xfId="0" applyFont="1" applyFill="1" applyBorder="1" applyAlignment="1">
      <alignment horizontal="center" vertical="center" wrapText="1"/>
    </xf>
    <xf numFmtId="0" fontId="4" fillId="2" borderId="125" xfId="0" applyFont="1" applyFill="1" applyBorder="1" applyAlignment="1">
      <alignment horizontal="center" vertical="center" wrapText="1"/>
    </xf>
    <xf numFmtId="0" fontId="3" fillId="0" borderId="131" xfId="0" applyFont="1" applyBorder="1" applyAlignment="1">
      <alignment horizontal="center" vertical="center"/>
    </xf>
    <xf numFmtId="0" fontId="4" fillId="2" borderId="136" xfId="0" applyFont="1" applyFill="1" applyBorder="1" applyAlignment="1">
      <alignment horizontal="center" vertical="center" wrapText="1"/>
    </xf>
    <xf numFmtId="0" fontId="4" fillId="2" borderId="137" xfId="0" applyFont="1" applyFill="1" applyBorder="1" applyAlignment="1">
      <alignment horizontal="center" vertical="center" wrapText="1"/>
    </xf>
    <xf numFmtId="0" fontId="4" fillId="2" borderId="138" xfId="0" applyFont="1" applyFill="1" applyBorder="1" applyAlignment="1">
      <alignment horizontal="center" vertical="center" wrapText="1"/>
    </xf>
    <xf numFmtId="0" fontId="3" fillId="0" borderId="149" xfId="0" applyFont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 wrapText="1"/>
    </xf>
    <xf numFmtId="0" fontId="4" fillId="2" borderId="154" xfId="0" applyFont="1" applyFill="1" applyBorder="1" applyAlignment="1">
      <alignment horizontal="center" vertical="center" wrapText="1"/>
    </xf>
    <xf numFmtId="0" fontId="4" fillId="2" borderId="155" xfId="0" applyFont="1" applyFill="1" applyBorder="1" applyAlignment="1">
      <alignment horizontal="center" vertical="center" wrapText="1"/>
    </xf>
    <xf numFmtId="0" fontId="3" fillId="0" borderId="160" xfId="0" applyFont="1" applyBorder="1" applyAlignment="1">
      <alignment horizontal="center" vertical="center"/>
    </xf>
    <xf numFmtId="0" fontId="4" fillId="2" borderId="186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211" xfId="0" applyFont="1" applyFill="1" applyBorder="1" applyAlignment="1">
      <alignment horizontal="center" vertical="center" wrapText="1"/>
    </xf>
    <xf numFmtId="0" fontId="3" fillId="0" borderId="164" xfId="0" applyFont="1" applyBorder="1" applyAlignment="1">
      <alignment horizontal="center" vertical="center"/>
    </xf>
    <xf numFmtId="0" fontId="0" fillId="0" borderId="178" xfId="0" applyBorder="1" applyAlignment="1">
      <alignment horizontal="center" vertical="center" wrapText="1"/>
    </xf>
    <xf numFmtId="0" fontId="0" fillId="0" borderId="215" xfId="0" applyBorder="1" applyAlignment="1">
      <alignment horizontal="center" vertical="center" wrapText="1"/>
    </xf>
    <xf numFmtId="0" fontId="0" fillId="4" borderId="178" xfId="0" applyFill="1" applyBorder="1" applyAlignment="1">
      <alignment horizontal="center" vertical="center" wrapText="1"/>
    </xf>
    <xf numFmtId="0" fontId="0" fillId="4" borderId="215" xfId="0" applyFill="1" applyBorder="1" applyAlignment="1">
      <alignment horizontal="center" vertical="center" wrapText="1"/>
    </xf>
    <xf numFmtId="0" fontId="3" fillId="4" borderId="183" xfId="0" applyFont="1" applyFill="1" applyBorder="1" applyAlignment="1">
      <alignment horizontal="center" vertical="center" wrapText="1"/>
    </xf>
    <xf numFmtId="0" fontId="3" fillId="4" borderId="216" xfId="0" applyFont="1" applyFill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0" fontId="3" fillId="0" borderId="216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16" xfId="0" applyFont="1" applyBorder="1" applyAlignment="1">
      <alignment horizontal="left" vertical="center" wrapText="1"/>
    </xf>
    <xf numFmtId="0" fontId="3" fillId="4" borderId="183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216" xfId="0" applyFont="1" applyFill="1" applyBorder="1" applyAlignment="1">
      <alignment horizontal="left" vertical="center" wrapText="1"/>
    </xf>
    <xf numFmtId="0" fontId="4" fillId="2" borderId="213" xfId="0" applyFont="1" applyFill="1" applyBorder="1" applyAlignment="1">
      <alignment horizontal="center" vertical="center" wrapText="1"/>
    </xf>
    <xf numFmtId="0" fontId="8" fillId="4" borderId="164" xfId="0" applyFont="1" applyFill="1" applyBorder="1" applyAlignment="1">
      <alignment horizontal="left" vertical="center" wrapText="1"/>
    </xf>
    <xf numFmtId="0" fontId="3" fillId="0" borderId="164" xfId="0" applyFont="1" applyBorder="1" applyAlignment="1">
      <alignment horizontal="left" vertical="center" wrapText="1"/>
    </xf>
    <xf numFmtId="0" fontId="4" fillId="2" borderId="212" xfId="0" applyFont="1" applyFill="1" applyBorder="1" applyAlignment="1">
      <alignment horizontal="center" vertical="center" wrapText="1"/>
    </xf>
    <xf numFmtId="0" fontId="3" fillId="0" borderId="164" xfId="0" applyFont="1" applyBorder="1" applyAlignment="1">
      <alignment horizontal="center" vertical="center" wrapText="1"/>
    </xf>
    <xf numFmtId="0" fontId="7" fillId="2" borderId="153" xfId="0" applyFont="1" applyFill="1" applyBorder="1" applyAlignment="1">
      <alignment horizontal="center" vertical="center" wrapText="1"/>
    </xf>
    <xf numFmtId="0" fontId="7" fillId="2" borderId="154" xfId="0" applyFont="1" applyFill="1" applyBorder="1" applyAlignment="1">
      <alignment horizontal="center" vertical="center" wrapText="1"/>
    </xf>
    <xf numFmtId="0" fontId="7" fillId="2" borderId="186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3" fillId="0" borderId="204" xfId="0" applyFont="1" applyBorder="1" applyAlignment="1">
      <alignment horizontal="center" vertical="center" wrapText="1"/>
    </xf>
    <xf numFmtId="0" fontId="3" fillId="4" borderId="173" xfId="0" applyFont="1" applyFill="1" applyBorder="1" applyAlignment="1">
      <alignment horizontal="center" vertical="center" wrapText="1"/>
    </xf>
    <xf numFmtId="0" fontId="3" fillId="0" borderId="173" xfId="0" applyFont="1" applyBorder="1" applyAlignment="1">
      <alignment horizontal="center" vertical="center"/>
    </xf>
    <xf numFmtId="0" fontId="3" fillId="4" borderId="173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0" borderId="231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4" fillId="2" borderId="228" xfId="0" applyFont="1" applyFill="1" applyBorder="1" applyAlignment="1">
      <alignment horizontal="center" vertical="center" wrapText="1"/>
    </xf>
    <xf numFmtId="0" fontId="4" fillId="2" borderId="229" xfId="0" applyFont="1" applyFill="1" applyBorder="1" applyAlignment="1">
      <alignment horizontal="center" vertical="center" wrapText="1"/>
    </xf>
    <xf numFmtId="0" fontId="3" fillId="0" borderId="220" xfId="0" applyFont="1" applyBorder="1" applyAlignment="1">
      <alignment horizontal="center"/>
    </xf>
    <xf numFmtId="0" fontId="3" fillId="0" borderId="230" xfId="0" applyFont="1" applyBorder="1" applyAlignment="1">
      <alignment horizontal="center"/>
    </xf>
    <xf numFmtId="0" fontId="3" fillId="0" borderId="206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206" xfId="0" applyFont="1" applyBorder="1" applyAlignment="1">
      <alignment horizontal="center" wrapText="1"/>
    </xf>
    <xf numFmtId="0" fontId="3" fillId="0" borderId="55" xfId="0" applyFont="1" applyBorder="1" applyAlignment="1">
      <alignment horizontal="center" wrapText="1"/>
    </xf>
  </cellXfs>
  <cellStyles count="4">
    <cellStyle name="Hypertextový odkaz" xfId="1" builtinId="8"/>
    <cellStyle name="Normální" xfId="0" builtinId="0"/>
    <cellStyle name="Použitý hypertextový odkaz" xfId="2" builtinId="9" hidden="1"/>
    <cellStyle name="Použitý hypertextový odkaz" xfId="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3" workbookViewId="0">
      <selection activeCell="D27" sqref="D27"/>
    </sheetView>
  </sheetViews>
  <sheetFormatPr defaultColWidth="8.88671875" defaultRowHeight="14.4" x14ac:dyDescent="0.3"/>
  <cols>
    <col min="1" max="1" width="3.109375" customWidth="1"/>
    <col min="2" max="2" width="9.44140625" customWidth="1"/>
    <col min="3" max="3" width="37.6640625" customWidth="1"/>
    <col min="4" max="4" width="31.109375" customWidth="1"/>
    <col min="5" max="5" width="27.33203125" customWidth="1"/>
  </cols>
  <sheetData>
    <row r="1" spans="1:5" x14ac:dyDescent="0.3">
      <c r="A1" s="331"/>
    </row>
    <row r="3" spans="1:5" ht="15" thickBot="1" x14ac:dyDescent="0.35"/>
    <row r="4" spans="1:5" ht="15.6" thickTop="1" thickBot="1" x14ac:dyDescent="0.35">
      <c r="B4" s="332" t="s">
        <v>238</v>
      </c>
      <c r="C4" s="333" t="s">
        <v>239</v>
      </c>
      <c r="D4" s="333" t="s">
        <v>5</v>
      </c>
      <c r="E4" s="334" t="s">
        <v>240</v>
      </c>
    </row>
    <row r="5" spans="1:5" ht="15" thickTop="1" x14ac:dyDescent="0.3">
      <c r="B5" s="335">
        <v>1</v>
      </c>
      <c r="C5" s="336" t="s">
        <v>241</v>
      </c>
      <c r="D5" s="337">
        <f>'UTP Cables CAT5e'!F84</f>
        <v>0</v>
      </c>
      <c r="E5" s="338"/>
    </row>
    <row r="6" spans="1:5" x14ac:dyDescent="0.3">
      <c r="B6" s="339">
        <v>2</v>
      </c>
      <c r="C6" s="340" t="s">
        <v>242</v>
      </c>
      <c r="D6" s="341">
        <f>'UTP Cables CAT6'!F52</f>
        <v>0</v>
      </c>
      <c r="E6" s="342"/>
    </row>
    <row r="7" spans="1:5" x14ac:dyDescent="0.3">
      <c r="B7" s="339">
        <v>3</v>
      </c>
      <c r="C7" s="340" t="s">
        <v>243</v>
      </c>
      <c r="D7" s="341">
        <f>'FO Patch SM'!E78</f>
        <v>0</v>
      </c>
      <c r="E7" s="342"/>
    </row>
    <row r="8" spans="1:5" x14ac:dyDescent="0.3">
      <c r="B8" s="339">
        <v>4</v>
      </c>
      <c r="C8" s="340" t="s">
        <v>244</v>
      </c>
      <c r="D8" s="341">
        <f>'FO Patch MM OM 4'!E42</f>
        <v>0</v>
      </c>
      <c r="E8" s="342"/>
    </row>
    <row r="9" spans="1:5" x14ac:dyDescent="0.3">
      <c r="B9" s="339">
        <v>5</v>
      </c>
      <c r="C9" s="340" t="s">
        <v>245</v>
      </c>
      <c r="D9" s="341">
        <f>'FO Patch MM OM3'!E42</f>
        <v>0</v>
      </c>
      <c r="E9" s="342"/>
    </row>
    <row r="10" spans="1:5" x14ac:dyDescent="0.3">
      <c r="B10" s="339">
        <v>6</v>
      </c>
      <c r="C10" s="340" t="s">
        <v>259</v>
      </c>
      <c r="D10" s="341">
        <f>'FO Patch LC Uniboot'!E31</f>
        <v>0</v>
      </c>
      <c r="E10" s="342"/>
    </row>
    <row r="11" spans="1:5" x14ac:dyDescent="0.3">
      <c r="B11" s="339">
        <v>7</v>
      </c>
      <c r="C11" s="340" t="s">
        <v>39</v>
      </c>
      <c r="D11" s="341">
        <f>'Telefonní kabely'!F53</f>
        <v>0</v>
      </c>
      <c r="E11" s="342"/>
    </row>
    <row r="12" spans="1:5" x14ac:dyDescent="0.3">
      <c r="B12" s="339">
        <v>8</v>
      </c>
      <c r="C12" s="340" t="s">
        <v>60</v>
      </c>
      <c r="D12" s="341">
        <f>'Čistící prostředky'!E26</f>
        <v>0</v>
      </c>
      <c r="E12" s="342"/>
    </row>
    <row r="13" spans="1:5" x14ac:dyDescent="0.3">
      <c r="B13" s="339">
        <v>9</v>
      </c>
      <c r="C13" s="340" t="s">
        <v>246</v>
      </c>
      <c r="D13" s="341">
        <f>'Stack cable + SFP'!E63</f>
        <v>0</v>
      </c>
      <c r="E13" s="342"/>
    </row>
    <row r="14" spans="1:5" x14ac:dyDescent="0.3">
      <c r="B14" s="339">
        <v>10</v>
      </c>
      <c r="C14" s="340" t="s">
        <v>247</v>
      </c>
      <c r="D14" s="341">
        <f>'Power cord'!E33</f>
        <v>0</v>
      </c>
      <c r="E14" s="342"/>
    </row>
    <row r="15" spans="1:5" x14ac:dyDescent="0.3">
      <c r="B15" s="339">
        <v>11</v>
      </c>
      <c r="C15" s="340" t="s">
        <v>248</v>
      </c>
      <c r="D15" s="341">
        <f>'FO MPO SM'!E27</f>
        <v>0</v>
      </c>
      <c r="E15" s="342"/>
    </row>
    <row r="16" spans="1:5" x14ac:dyDescent="0.3">
      <c r="B16" s="339">
        <v>12</v>
      </c>
      <c r="C16" s="340" t="s">
        <v>249</v>
      </c>
      <c r="D16" s="341">
        <f>'FO MPO MM'!E29</f>
        <v>0</v>
      </c>
      <c r="E16" s="342"/>
    </row>
    <row r="17" spans="2:7" x14ac:dyDescent="0.3">
      <c r="B17" s="339">
        <v>13</v>
      </c>
      <c r="C17" s="340" t="s">
        <v>250</v>
      </c>
      <c r="D17" s="341">
        <f>'UTP MRJ 21'!E20</f>
        <v>0</v>
      </c>
      <c r="E17" s="342"/>
    </row>
    <row r="18" spans="2:7" x14ac:dyDescent="0.3">
      <c r="B18" s="339">
        <v>14</v>
      </c>
      <c r="C18" s="340" t="s">
        <v>260</v>
      </c>
      <c r="D18" s="341">
        <f>'FO MTP FPM76'!E31</f>
        <v>0</v>
      </c>
      <c r="E18" s="342"/>
    </row>
    <row r="19" spans="2:7" x14ac:dyDescent="0.3">
      <c r="B19" s="339">
        <v>15</v>
      </c>
      <c r="C19" s="340" t="s">
        <v>261</v>
      </c>
      <c r="D19" s="341">
        <f>'FO MPO FPM76'!E15</f>
        <v>0</v>
      </c>
      <c r="E19" s="342"/>
    </row>
    <row r="20" spans="2:7" x14ac:dyDescent="0.3">
      <c r="B20" s="339">
        <v>16</v>
      </c>
      <c r="C20" s="340" t="s">
        <v>262</v>
      </c>
      <c r="D20" s="341">
        <f>'FO FPMHD MPO-MTP'!E27</f>
        <v>0</v>
      </c>
      <c r="E20" s="342"/>
    </row>
    <row r="21" spans="2:7" x14ac:dyDescent="0.3">
      <c r="B21" s="339">
        <v>17</v>
      </c>
      <c r="C21" s="340" t="s">
        <v>263</v>
      </c>
      <c r="D21" s="341">
        <f>'FO MPO trunk'!E61</f>
        <v>0</v>
      </c>
      <c r="E21" s="342"/>
    </row>
    <row r="22" spans="2:7" x14ac:dyDescent="0.3">
      <c r="B22" s="339">
        <v>18</v>
      </c>
      <c r="C22" s="340" t="s">
        <v>251</v>
      </c>
      <c r="D22" s="341">
        <f>'Kabelové rošty a žlaby'!F16</f>
        <v>0</v>
      </c>
      <c r="E22" s="342"/>
    </row>
    <row r="23" spans="2:7" x14ac:dyDescent="0.3">
      <c r="B23" s="343">
        <v>19</v>
      </c>
      <c r="C23" s="344" t="s">
        <v>292</v>
      </c>
      <c r="D23" s="345">
        <f>'Služby instalaci kabeláže '!E10</f>
        <v>0</v>
      </c>
      <c r="E23" s="346"/>
    </row>
    <row r="24" spans="2:7" ht="15" thickBot="1" x14ac:dyDescent="0.35">
      <c r="B24" s="343">
        <v>20</v>
      </c>
      <c r="C24" s="344" t="s">
        <v>277</v>
      </c>
      <c r="D24" s="345">
        <f>'Monitorovací zařízení'!E15</f>
        <v>0</v>
      </c>
      <c r="E24" s="346"/>
    </row>
    <row r="25" spans="2:7" ht="15.6" thickTop="1" thickBot="1" x14ac:dyDescent="0.35">
      <c r="B25" s="420"/>
      <c r="C25" s="421"/>
      <c r="D25" s="421"/>
      <c r="E25" s="422"/>
    </row>
    <row r="26" spans="2:7" ht="34.200000000000003" customHeight="1" thickTop="1" thickBot="1" x14ac:dyDescent="0.35">
      <c r="B26" s="347"/>
      <c r="C26" s="348" t="s">
        <v>296</v>
      </c>
      <c r="D26" s="349">
        <f>SUM(D5:D24)</f>
        <v>0</v>
      </c>
      <c r="E26" s="350"/>
    </row>
    <row r="27" spans="2:7" ht="58.2" thickTop="1" x14ac:dyDescent="0.3">
      <c r="D27" s="409" t="s">
        <v>295</v>
      </c>
    </row>
    <row r="29" spans="2:7" x14ac:dyDescent="0.3">
      <c r="B29" s="351" t="s">
        <v>252</v>
      </c>
      <c r="C29" s="351"/>
      <c r="D29" s="82"/>
      <c r="E29" s="352"/>
      <c r="F29" s="353"/>
      <c r="G29" s="53"/>
    </row>
    <row r="30" spans="2:7" x14ac:dyDescent="0.3">
      <c r="B30" s="354" t="s">
        <v>294</v>
      </c>
      <c r="C30" s="354"/>
      <c r="D30" s="82"/>
      <c r="E30" s="355"/>
      <c r="F30" s="356"/>
      <c r="G30" s="53"/>
    </row>
    <row r="31" spans="2:7" x14ac:dyDescent="0.3">
      <c r="B31" s="354" t="s">
        <v>253</v>
      </c>
      <c r="C31" s="354"/>
      <c r="D31" s="82"/>
      <c r="E31" s="355"/>
      <c r="F31" s="356"/>
      <c r="G31" s="53"/>
    </row>
    <row r="32" spans="2:7" x14ac:dyDescent="0.3">
      <c r="B32" s="354" t="s">
        <v>254</v>
      </c>
      <c r="C32" s="354"/>
      <c r="D32" s="82"/>
      <c r="E32" s="355"/>
      <c r="F32" s="356"/>
      <c r="G32" s="53"/>
    </row>
    <row r="33" spans="2:7" x14ac:dyDescent="0.3">
      <c r="B33" s="354" t="s">
        <v>255</v>
      </c>
      <c r="C33" s="354"/>
      <c r="D33" s="82"/>
      <c r="E33" s="355"/>
      <c r="F33" s="356"/>
      <c r="G33" s="53"/>
    </row>
    <row r="37" spans="2:7" x14ac:dyDescent="0.3">
      <c r="B37" s="357" t="s">
        <v>258</v>
      </c>
      <c r="C37" s="357"/>
      <c r="D37" s="53"/>
      <c r="E37" s="53"/>
      <c r="F37" s="53"/>
      <c r="G37" s="53"/>
    </row>
    <row r="38" spans="2:7" x14ac:dyDescent="0.3">
      <c r="B38" s="357"/>
      <c r="C38" s="357"/>
      <c r="D38" s="53"/>
      <c r="E38" s="53"/>
      <c r="F38" s="53"/>
      <c r="G38" s="53"/>
    </row>
    <row r="39" spans="2:7" x14ac:dyDescent="0.3">
      <c r="B39" s="357" t="s">
        <v>256</v>
      </c>
      <c r="C39" s="357"/>
      <c r="D39" s="53"/>
      <c r="E39" s="53"/>
      <c r="F39" s="53"/>
      <c r="G39" s="53"/>
    </row>
    <row r="40" spans="2:7" x14ac:dyDescent="0.3">
      <c r="B40" s="358"/>
      <c r="C40" s="359"/>
      <c r="D40" s="53"/>
      <c r="E40" s="53"/>
      <c r="F40" s="53"/>
      <c r="G40" s="53"/>
    </row>
    <row r="41" spans="2:7" x14ac:dyDescent="0.3">
      <c r="B41" s="357" t="s">
        <v>257</v>
      </c>
      <c r="C41" s="359"/>
      <c r="D41" s="53"/>
      <c r="E41" s="53"/>
      <c r="F41" s="53"/>
      <c r="G41" s="53"/>
    </row>
  </sheetData>
  <mergeCells count="1">
    <mergeCell ref="B25:E25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workbookViewId="0">
      <selection activeCell="L52" sqref="L52"/>
    </sheetView>
  </sheetViews>
  <sheetFormatPr defaultColWidth="8.88671875" defaultRowHeight="14.4" x14ac:dyDescent="0.3"/>
  <cols>
    <col min="1" max="1" width="73.6640625" customWidth="1"/>
    <col min="2" max="2" width="11.88671875" customWidth="1"/>
    <col min="3" max="3" width="11.6640625" customWidth="1"/>
    <col min="4" max="4" width="10.44140625" customWidth="1"/>
    <col min="5" max="5" width="20.6640625" customWidth="1"/>
  </cols>
  <sheetData>
    <row r="1" spans="1:6" ht="15.6" x14ac:dyDescent="0.3">
      <c r="A1" s="1" t="s">
        <v>80</v>
      </c>
      <c r="B1" s="99"/>
    </row>
    <row r="3" spans="1:6" ht="15" thickBot="1" x14ac:dyDescent="0.35">
      <c r="A3" s="471" t="s">
        <v>81</v>
      </c>
      <c r="B3" s="472"/>
      <c r="C3" s="472"/>
      <c r="D3" s="472"/>
      <c r="E3" s="473"/>
    </row>
    <row r="4" spans="1:6" ht="28.2" thickBot="1" x14ac:dyDescent="0.35">
      <c r="A4" s="107" t="s">
        <v>2</v>
      </c>
      <c r="B4" s="40" t="s">
        <v>82</v>
      </c>
      <c r="C4" s="40" t="s">
        <v>83</v>
      </c>
      <c r="D4" s="42" t="s">
        <v>301</v>
      </c>
      <c r="E4" s="108" t="s">
        <v>33</v>
      </c>
    </row>
    <row r="5" spans="1:6" ht="12.75" customHeight="1" x14ac:dyDescent="0.3">
      <c r="A5" s="474" t="s">
        <v>84</v>
      </c>
      <c r="B5" s="109">
        <v>0.5</v>
      </c>
      <c r="C5" s="110">
        <v>0</v>
      </c>
      <c r="D5" s="111">
        <v>1</v>
      </c>
      <c r="E5" s="112">
        <f>C5*D5</f>
        <v>0</v>
      </c>
    </row>
    <row r="6" spans="1:6" ht="12.75" customHeight="1" x14ac:dyDescent="0.3">
      <c r="A6" s="475"/>
      <c r="B6" s="113">
        <v>1</v>
      </c>
      <c r="C6" s="114">
        <v>0</v>
      </c>
      <c r="D6" s="115">
        <v>1</v>
      </c>
      <c r="E6" s="116">
        <f t="shared" ref="E6:E11" si="0">C6*D6</f>
        <v>0</v>
      </c>
    </row>
    <row r="7" spans="1:6" ht="12.75" customHeight="1" x14ac:dyDescent="0.3">
      <c r="A7" s="475"/>
      <c r="B7" s="113">
        <v>1.5</v>
      </c>
      <c r="C7" s="114">
        <v>0</v>
      </c>
      <c r="D7" s="115">
        <v>1</v>
      </c>
      <c r="E7" s="116">
        <f t="shared" si="0"/>
        <v>0</v>
      </c>
    </row>
    <row r="8" spans="1:6" ht="12.75" customHeight="1" x14ac:dyDescent="0.3">
      <c r="A8" s="475"/>
      <c r="B8" s="113">
        <v>2</v>
      </c>
      <c r="C8" s="114">
        <v>0</v>
      </c>
      <c r="D8" s="115">
        <v>1</v>
      </c>
      <c r="E8" s="116">
        <f t="shared" si="0"/>
        <v>0</v>
      </c>
    </row>
    <row r="9" spans="1:6" ht="12.75" customHeight="1" x14ac:dyDescent="0.3">
      <c r="A9" s="475"/>
      <c r="B9" s="113">
        <v>3</v>
      </c>
      <c r="C9" s="114">
        <v>0</v>
      </c>
      <c r="D9" s="115">
        <v>1</v>
      </c>
      <c r="E9" s="116">
        <f t="shared" si="0"/>
        <v>0</v>
      </c>
    </row>
    <row r="10" spans="1:6" ht="12.75" customHeight="1" x14ac:dyDescent="0.3">
      <c r="A10" s="475"/>
      <c r="B10" s="113">
        <v>5</v>
      </c>
      <c r="C10" s="114">
        <v>0</v>
      </c>
      <c r="D10" s="115">
        <v>1</v>
      </c>
      <c r="E10" s="116">
        <f t="shared" si="0"/>
        <v>0</v>
      </c>
    </row>
    <row r="11" spans="1:6" ht="12.75" customHeight="1" thickBot="1" x14ac:dyDescent="0.35">
      <c r="A11" s="476"/>
      <c r="B11" s="117">
        <v>10</v>
      </c>
      <c r="C11" s="118">
        <v>0</v>
      </c>
      <c r="D11" s="119">
        <v>1</v>
      </c>
      <c r="E11" s="120">
        <f t="shared" si="0"/>
        <v>0</v>
      </c>
    </row>
    <row r="12" spans="1:6" ht="12.75" customHeight="1" thickBot="1" x14ac:dyDescent="0.35">
      <c r="A12" s="477"/>
      <c r="B12" s="477"/>
      <c r="C12" s="477"/>
      <c r="D12" s="477"/>
      <c r="E12" s="477"/>
      <c r="F12" s="50"/>
    </row>
    <row r="13" spans="1:6" ht="12.75" customHeight="1" x14ac:dyDescent="0.3">
      <c r="A13" s="474" t="s">
        <v>85</v>
      </c>
      <c r="B13" s="109">
        <v>0.5</v>
      </c>
      <c r="C13" s="110">
        <v>0</v>
      </c>
      <c r="D13" s="111">
        <v>1</v>
      </c>
      <c r="E13" s="112">
        <f>C13*D13</f>
        <v>0</v>
      </c>
      <c r="F13" s="50"/>
    </row>
    <row r="14" spans="1:6" ht="12.75" customHeight="1" x14ac:dyDescent="0.3">
      <c r="A14" s="478"/>
      <c r="B14" s="113">
        <v>1</v>
      </c>
      <c r="C14" s="114">
        <v>0</v>
      </c>
      <c r="D14" s="115">
        <v>1</v>
      </c>
      <c r="E14" s="116">
        <f t="shared" ref="E14:E19" si="1">C14*D14</f>
        <v>0</v>
      </c>
      <c r="F14" s="50"/>
    </row>
    <row r="15" spans="1:6" ht="12.75" customHeight="1" x14ac:dyDescent="0.3">
      <c r="A15" s="478"/>
      <c r="B15" s="113">
        <v>1.5</v>
      </c>
      <c r="C15" s="114">
        <v>0</v>
      </c>
      <c r="D15" s="115">
        <v>1</v>
      </c>
      <c r="E15" s="116">
        <f t="shared" si="1"/>
        <v>0</v>
      </c>
      <c r="F15" s="50"/>
    </row>
    <row r="16" spans="1:6" ht="12.75" customHeight="1" x14ac:dyDescent="0.3">
      <c r="A16" s="478"/>
      <c r="B16" s="113">
        <v>2</v>
      </c>
      <c r="C16" s="114">
        <v>0</v>
      </c>
      <c r="D16" s="115">
        <v>1</v>
      </c>
      <c r="E16" s="116">
        <f t="shared" si="1"/>
        <v>0</v>
      </c>
      <c r="F16" s="50"/>
    </row>
    <row r="17" spans="1:5" ht="12.75" customHeight="1" x14ac:dyDescent="0.3">
      <c r="A17" s="478"/>
      <c r="B17" s="113">
        <v>3</v>
      </c>
      <c r="C17" s="114">
        <v>0</v>
      </c>
      <c r="D17" s="115">
        <v>1</v>
      </c>
      <c r="E17" s="116">
        <f t="shared" si="1"/>
        <v>0</v>
      </c>
    </row>
    <row r="18" spans="1:5" ht="12.75" customHeight="1" x14ac:dyDescent="0.3">
      <c r="A18" s="478"/>
      <c r="B18" s="113">
        <v>5</v>
      </c>
      <c r="C18" s="114">
        <v>0</v>
      </c>
      <c r="D18" s="115">
        <v>1</v>
      </c>
      <c r="E18" s="116">
        <f t="shared" si="1"/>
        <v>0</v>
      </c>
    </row>
    <row r="19" spans="1:5" ht="12.75" customHeight="1" thickBot="1" x14ac:dyDescent="0.35">
      <c r="A19" s="479"/>
      <c r="B19" s="117">
        <v>10</v>
      </c>
      <c r="C19" s="118">
        <v>0</v>
      </c>
      <c r="D19" s="119">
        <v>1</v>
      </c>
      <c r="E19" s="120">
        <f t="shared" si="1"/>
        <v>0</v>
      </c>
    </row>
    <row r="20" spans="1:5" ht="12.75" customHeight="1" x14ac:dyDescent="0.3">
      <c r="A20" s="121"/>
      <c r="B20" s="121"/>
      <c r="C20" s="121"/>
      <c r="D20" s="121"/>
      <c r="E20" s="121"/>
    </row>
    <row r="21" spans="1:5" ht="12.75" customHeight="1" x14ac:dyDescent="0.3">
      <c r="A21" s="121"/>
      <c r="B21" s="121"/>
      <c r="C21" s="121"/>
      <c r="D21" s="121"/>
      <c r="E21" s="121"/>
    </row>
    <row r="22" spans="1:5" x14ac:dyDescent="0.3">
      <c r="A22" s="121"/>
      <c r="B22" s="121"/>
      <c r="C22" s="121"/>
      <c r="D22" s="121"/>
      <c r="E22" s="121"/>
    </row>
    <row r="23" spans="1:5" ht="15" thickBot="1" x14ac:dyDescent="0.35">
      <c r="A23" s="471" t="s">
        <v>86</v>
      </c>
      <c r="B23" s="472"/>
      <c r="C23" s="472"/>
      <c r="D23" s="472"/>
      <c r="E23" s="473"/>
    </row>
    <row r="24" spans="1:5" ht="28.2" thickBot="1" x14ac:dyDescent="0.35">
      <c r="A24" s="122" t="s">
        <v>2</v>
      </c>
      <c r="B24" s="123" t="s">
        <v>82</v>
      </c>
      <c r="C24" s="123" t="s">
        <v>87</v>
      </c>
      <c r="D24" s="124" t="s">
        <v>301</v>
      </c>
      <c r="E24" s="125" t="s">
        <v>33</v>
      </c>
    </row>
    <row r="25" spans="1:5" ht="28.2" thickBot="1" x14ac:dyDescent="0.35">
      <c r="A25" s="126" t="s">
        <v>88</v>
      </c>
      <c r="B25" s="418"/>
      <c r="C25" s="127">
        <v>0</v>
      </c>
      <c r="D25" s="128">
        <v>1</v>
      </c>
      <c r="E25" s="129">
        <f>D25*C25</f>
        <v>0</v>
      </c>
    </row>
    <row r="26" spans="1:5" ht="28.2" thickBot="1" x14ac:dyDescent="0.35">
      <c r="A26" s="102" t="s">
        <v>89</v>
      </c>
      <c r="B26" s="418"/>
      <c r="C26" s="114">
        <v>0</v>
      </c>
      <c r="D26" s="130">
        <v>1</v>
      </c>
      <c r="E26" s="116">
        <f>D26*C26</f>
        <v>0</v>
      </c>
    </row>
    <row r="27" spans="1:5" ht="28.2" thickBot="1" x14ac:dyDescent="0.35">
      <c r="A27" s="103" t="s">
        <v>90</v>
      </c>
      <c r="B27" s="419"/>
      <c r="C27" s="118">
        <v>0</v>
      </c>
      <c r="D27" s="131">
        <v>1</v>
      </c>
      <c r="E27" s="120">
        <f>D27*C27</f>
        <v>0</v>
      </c>
    </row>
    <row r="28" spans="1:5" ht="15" thickBot="1" x14ac:dyDescent="0.35">
      <c r="A28" s="132"/>
      <c r="B28" s="132"/>
      <c r="C28" s="133"/>
      <c r="D28" s="133"/>
      <c r="E28" s="134"/>
    </row>
    <row r="29" spans="1:5" ht="28.2" thickBot="1" x14ac:dyDescent="0.35">
      <c r="A29" s="135" t="s">
        <v>91</v>
      </c>
      <c r="B29" s="418"/>
      <c r="C29" s="127">
        <v>0</v>
      </c>
      <c r="D29" s="128">
        <v>1</v>
      </c>
      <c r="E29" s="129">
        <f>C29*D29</f>
        <v>0</v>
      </c>
    </row>
    <row r="30" spans="1:5" ht="28.2" thickBot="1" x14ac:dyDescent="0.35">
      <c r="A30" s="103" t="s">
        <v>92</v>
      </c>
      <c r="B30" s="418"/>
      <c r="C30" s="118">
        <v>0</v>
      </c>
      <c r="D30" s="131">
        <v>1</v>
      </c>
      <c r="E30" s="120">
        <f>C30*D30</f>
        <v>0</v>
      </c>
    </row>
    <row r="31" spans="1:5" ht="15" thickBot="1" x14ac:dyDescent="0.35">
      <c r="A31" s="136"/>
      <c r="B31" s="132"/>
      <c r="C31" s="133"/>
      <c r="D31" s="133"/>
      <c r="E31" s="134"/>
    </row>
    <row r="32" spans="1:5" ht="28.2" thickBot="1" x14ac:dyDescent="0.35">
      <c r="A32" s="126" t="s">
        <v>93</v>
      </c>
      <c r="B32" s="418"/>
      <c r="C32" s="127">
        <v>0</v>
      </c>
      <c r="D32" s="128">
        <v>1</v>
      </c>
      <c r="E32" s="129">
        <f>D32*C32</f>
        <v>0</v>
      </c>
    </row>
    <row r="33" spans="1:5" ht="28.2" thickBot="1" x14ac:dyDescent="0.35">
      <c r="A33" s="102" t="s">
        <v>94</v>
      </c>
      <c r="B33" s="418"/>
      <c r="C33" s="114">
        <v>0</v>
      </c>
      <c r="D33" s="130">
        <v>1</v>
      </c>
      <c r="E33" s="116">
        <f>D33*C33</f>
        <v>0</v>
      </c>
    </row>
    <row r="34" spans="1:5" ht="28.2" thickBot="1" x14ac:dyDescent="0.35">
      <c r="A34" s="103" t="s">
        <v>95</v>
      </c>
      <c r="B34" s="418"/>
      <c r="C34" s="118">
        <v>0</v>
      </c>
      <c r="D34" s="131">
        <v>1</v>
      </c>
      <c r="E34" s="120">
        <f>D34*C34</f>
        <v>0</v>
      </c>
    </row>
    <row r="35" spans="1:5" ht="15" thickBot="1" x14ac:dyDescent="0.35">
      <c r="A35" s="132"/>
      <c r="B35" s="132"/>
      <c r="C35" s="133"/>
      <c r="D35" s="133"/>
      <c r="E35" s="137"/>
    </row>
    <row r="36" spans="1:5" ht="28.2" thickBot="1" x14ac:dyDescent="0.35">
      <c r="A36" s="135" t="s">
        <v>96</v>
      </c>
      <c r="B36" s="418"/>
      <c r="C36" s="127">
        <v>0</v>
      </c>
      <c r="D36" s="128">
        <v>1</v>
      </c>
      <c r="E36" s="129">
        <f>D36*C36</f>
        <v>0</v>
      </c>
    </row>
    <row r="37" spans="1:5" ht="28.2" thickBot="1" x14ac:dyDescent="0.35">
      <c r="A37" s="105" t="s">
        <v>97</v>
      </c>
      <c r="B37" s="418"/>
      <c r="C37" s="114">
        <v>0</v>
      </c>
      <c r="D37" s="130">
        <v>1</v>
      </c>
      <c r="E37" s="116">
        <f>D37*C37</f>
        <v>0</v>
      </c>
    </row>
    <row r="38" spans="1:5" ht="28.2" thickBot="1" x14ac:dyDescent="0.35">
      <c r="A38" s="138" t="s">
        <v>98</v>
      </c>
      <c r="B38" s="418"/>
      <c r="C38" s="118">
        <v>0</v>
      </c>
      <c r="D38" s="131">
        <v>1</v>
      </c>
      <c r="E38" s="120">
        <f>D38*C38</f>
        <v>0</v>
      </c>
    </row>
    <row r="39" spans="1:5" ht="15" thickBot="1" x14ac:dyDescent="0.35">
      <c r="A39" s="132"/>
      <c r="B39" s="132"/>
      <c r="C39" s="133"/>
      <c r="D39" s="133"/>
      <c r="E39" s="137"/>
    </row>
    <row r="40" spans="1:5" ht="28.2" thickBot="1" x14ac:dyDescent="0.35">
      <c r="A40" s="135" t="s">
        <v>99</v>
      </c>
      <c r="B40" s="418"/>
      <c r="C40" s="127">
        <v>0</v>
      </c>
      <c r="D40" s="128">
        <v>1</v>
      </c>
      <c r="E40" s="129">
        <f>D40*C40</f>
        <v>0</v>
      </c>
    </row>
    <row r="41" spans="1:5" ht="28.2" thickBot="1" x14ac:dyDescent="0.35">
      <c r="A41" s="138" t="s">
        <v>100</v>
      </c>
      <c r="B41" s="418"/>
      <c r="C41" s="118">
        <v>0</v>
      </c>
      <c r="D41" s="131">
        <v>1</v>
      </c>
      <c r="E41" s="120">
        <f>D41*C41</f>
        <v>0</v>
      </c>
    </row>
    <row r="42" spans="1:5" ht="15" thickBot="1" x14ac:dyDescent="0.35">
      <c r="A42" s="139"/>
      <c r="B42" s="139"/>
      <c r="C42" s="140"/>
      <c r="D42" s="140"/>
      <c r="E42" s="141"/>
    </row>
    <row r="43" spans="1:5" x14ac:dyDescent="0.3">
      <c r="A43" s="480" t="s">
        <v>101</v>
      </c>
      <c r="B43" s="481"/>
      <c r="C43" s="482"/>
      <c r="D43" s="142">
        <v>1</v>
      </c>
      <c r="E43" s="143">
        <v>0</v>
      </c>
    </row>
    <row r="44" spans="1:5" x14ac:dyDescent="0.3">
      <c r="A44" s="483" t="s">
        <v>102</v>
      </c>
      <c r="B44" s="484"/>
      <c r="C44" s="485"/>
      <c r="D44" s="115">
        <v>1</v>
      </c>
      <c r="E44" s="145">
        <v>0</v>
      </c>
    </row>
    <row r="45" spans="1:5" x14ac:dyDescent="0.3">
      <c r="A45" s="483" t="s">
        <v>103</v>
      </c>
      <c r="B45" s="484"/>
      <c r="C45" s="485"/>
      <c r="D45" s="115">
        <v>1</v>
      </c>
      <c r="E45" s="145">
        <v>0</v>
      </c>
    </row>
    <row r="46" spans="1:5" ht="15" thickBot="1" x14ac:dyDescent="0.35">
      <c r="A46" s="486" t="s">
        <v>104</v>
      </c>
      <c r="B46" s="487"/>
      <c r="C46" s="488"/>
      <c r="D46" s="119">
        <v>1</v>
      </c>
      <c r="E46" s="146">
        <v>0</v>
      </c>
    </row>
    <row r="47" spans="1:5" x14ac:dyDescent="0.3">
      <c r="A47" s="121"/>
      <c r="B47" s="121"/>
      <c r="C47" s="121"/>
      <c r="D47" s="121"/>
      <c r="E47" s="121"/>
    </row>
    <row r="48" spans="1:5" x14ac:dyDescent="0.3">
      <c r="A48" s="121"/>
      <c r="B48" s="121"/>
      <c r="C48" s="121"/>
      <c r="D48" s="121"/>
      <c r="E48" s="121"/>
    </row>
    <row r="49" spans="1:5" ht="15" thickBot="1" x14ac:dyDescent="0.35">
      <c r="A49" s="471" t="s">
        <v>105</v>
      </c>
      <c r="B49" s="472"/>
      <c r="C49" s="472"/>
      <c r="D49" s="472"/>
      <c r="E49" s="473"/>
    </row>
    <row r="50" spans="1:5" ht="28.2" thickBot="1" x14ac:dyDescent="0.35">
      <c r="A50" s="147" t="s">
        <v>2</v>
      </c>
      <c r="B50" s="148" t="s">
        <v>82</v>
      </c>
      <c r="C50" s="148" t="s">
        <v>19</v>
      </c>
      <c r="D50" s="149" t="s">
        <v>301</v>
      </c>
      <c r="E50" s="150" t="s">
        <v>106</v>
      </c>
    </row>
    <row r="51" spans="1:5" x14ac:dyDescent="0.3">
      <c r="A51" s="465" t="s">
        <v>107</v>
      </c>
      <c r="B51" s="151">
        <v>1</v>
      </c>
      <c r="C51" s="152">
        <v>0</v>
      </c>
      <c r="D51" s="153">
        <v>1</v>
      </c>
      <c r="E51" s="154">
        <f>D51*C51</f>
        <v>0</v>
      </c>
    </row>
    <row r="52" spans="1:5" x14ac:dyDescent="0.3">
      <c r="A52" s="466"/>
      <c r="B52" s="155">
        <v>3</v>
      </c>
      <c r="C52" s="156">
        <v>0</v>
      </c>
      <c r="D52" s="157">
        <v>1</v>
      </c>
      <c r="E52" s="158">
        <f>D52*C52</f>
        <v>0</v>
      </c>
    </row>
    <row r="53" spans="1:5" x14ac:dyDescent="0.3">
      <c r="A53" s="466"/>
      <c r="B53" s="155">
        <v>5</v>
      </c>
      <c r="C53" s="156">
        <v>0</v>
      </c>
      <c r="D53" s="157">
        <v>1</v>
      </c>
      <c r="E53" s="158">
        <f t="shared" ref="E53:E54" si="2">D53*C53</f>
        <v>0</v>
      </c>
    </row>
    <row r="54" spans="1:5" x14ac:dyDescent="0.3">
      <c r="A54" s="466"/>
      <c r="B54" s="155">
        <v>7</v>
      </c>
      <c r="C54" s="156">
        <v>0</v>
      </c>
      <c r="D54" s="157">
        <v>1</v>
      </c>
      <c r="E54" s="158">
        <f t="shared" si="2"/>
        <v>0</v>
      </c>
    </row>
    <row r="55" spans="1:5" ht="15" thickBot="1" x14ac:dyDescent="0.35">
      <c r="A55" s="467"/>
      <c r="B55" s="159">
        <v>10</v>
      </c>
      <c r="C55" s="160">
        <v>0</v>
      </c>
      <c r="D55" s="161">
        <v>10</v>
      </c>
      <c r="E55" s="120">
        <f>C55*D55</f>
        <v>0</v>
      </c>
    </row>
    <row r="56" spans="1:5" ht="15" thickBot="1" x14ac:dyDescent="0.35">
      <c r="A56" s="162"/>
      <c r="B56" s="163"/>
      <c r="C56" s="164"/>
      <c r="D56" s="165"/>
      <c r="E56" s="162"/>
    </row>
    <row r="57" spans="1:5" x14ac:dyDescent="0.3">
      <c r="A57" s="468" t="s">
        <v>108</v>
      </c>
      <c r="B57" s="151">
        <v>1</v>
      </c>
      <c r="C57" s="152">
        <v>0</v>
      </c>
      <c r="D57" s="153">
        <v>1</v>
      </c>
      <c r="E57" s="154">
        <f>C57*D57</f>
        <v>0</v>
      </c>
    </row>
    <row r="58" spans="1:5" x14ac:dyDescent="0.3">
      <c r="A58" s="469"/>
      <c r="B58" s="155">
        <v>3</v>
      </c>
      <c r="C58" s="156">
        <v>0</v>
      </c>
      <c r="D58" s="157">
        <v>1</v>
      </c>
      <c r="E58" s="116">
        <f>C58*D58</f>
        <v>0</v>
      </c>
    </row>
    <row r="59" spans="1:5" x14ac:dyDescent="0.3">
      <c r="A59" s="469"/>
      <c r="B59" s="155">
        <v>5</v>
      </c>
      <c r="C59" s="156">
        <v>0</v>
      </c>
      <c r="D59" s="157">
        <v>10</v>
      </c>
      <c r="E59" s="116">
        <f>C59*D59</f>
        <v>0</v>
      </c>
    </row>
    <row r="60" spans="1:5" x14ac:dyDescent="0.3">
      <c r="A60" s="469"/>
      <c r="B60" s="155">
        <v>7</v>
      </c>
      <c r="C60" s="156">
        <v>0</v>
      </c>
      <c r="D60" s="157">
        <v>1</v>
      </c>
      <c r="E60" s="116">
        <f>C60*D60</f>
        <v>0</v>
      </c>
    </row>
    <row r="61" spans="1:5" ht="15" thickBot="1" x14ac:dyDescent="0.35">
      <c r="A61" s="470"/>
      <c r="B61" s="159">
        <v>10</v>
      </c>
      <c r="C61" s="160">
        <v>0</v>
      </c>
      <c r="D61" s="161">
        <v>1</v>
      </c>
      <c r="E61" s="166">
        <f>D61*C61</f>
        <v>0</v>
      </c>
    </row>
    <row r="63" spans="1:5" ht="24.9" customHeight="1" x14ac:dyDescent="0.3">
      <c r="A63" s="36" t="s">
        <v>17</v>
      </c>
      <c r="B63" s="37"/>
      <c r="C63" s="37"/>
      <c r="D63" s="37"/>
      <c r="E63" s="38">
        <f>SUM(E5:E11,E13:E19,E25:E27,E29:E30,E32:E34,E36:E38,E40:E41,E43:E46,E51:E55,E57:E61)</f>
        <v>0</v>
      </c>
    </row>
  </sheetData>
  <mergeCells count="12">
    <mergeCell ref="A51:A55"/>
    <mergeCell ref="A57:A61"/>
    <mergeCell ref="A3:E3"/>
    <mergeCell ref="A5:A11"/>
    <mergeCell ref="A12:E12"/>
    <mergeCell ref="A13:A19"/>
    <mergeCell ref="A23:E23"/>
    <mergeCell ref="A49:E49"/>
    <mergeCell ref="A43:C43"/>
    <mergeCell ref="A44:C44"/>
    <mergeCell ref="A45:C45"/>
    <mergeCell ref="A46:C46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3"/>
  <sheetViews>
    <sheetView topLeftCell="A4" workbookViewId="0">
      <selection activeCell="C23" sqref="C23"/>
    </sheetView>
  </sheetViews>
  <sheetFormatPr defaultColWidth="8.88671875" defaultRowHeight="14.4" x14ac:dyDescent="0.3"/>
  <cols>
    <col min="1" max="1" width="50" customWidth="1"/>
    <col min="2" max="2" width="11.44140625" customWidth="1"/>
    <col min="3" max="3" width="14.33203125" customWidth="1"/>
    <col min="4" max="4" width="7.6640625" customWidth="1"/>
    <col min="5" max="5" width="27.77734375" customWidth="1"/>
  </cols>
  <sheetData>
    <row r="1" spans="1:5" ht="15.6" x14ac:dyDescent="0.3">
      <c r="A1" s="1" t="s">
        <v>109</v>
      </c>
      <c r="B1" s="99"/>
    </row>
    <row r="2" spans="1:5" ht="15" thickBot="1" x14ac:dyDescent="0.35"/>
    <row r="3" spans="1:5" ht="15" thickBot="1" x14ac:dyDescent="0.35">
      <c r="A3" s="494" t="s">
        <v>110</v>
      </c>
      <c r="B3" s="495"/>
      <c r="C3" s="495"/>
      <c r="D3" s="495"/>
      <c r="E3" s="496"/>
    </row>
    <row r="4" spans="1:5" ht="28.2" thickBot="1" x14ac:dyDescent="0.35">
      <c r="A4" s="167" t="s">
        <v>2</v>
      </c>
      <c r="B4" s="123" t="s">
        <v>3</v>
      </c>
      <c r="C4" s="123" t="s">
        <v>19</v>
      </c>
      <c r="D4" s="124" t="s">
        <v>301</v>
      </c>
      <c r="E4" s="168" t="s">
        <v>33</v>
      </c>
    </row>
    <row r="5" spans="1:5" x14ac:dyDescent="0.3">
      <c r="A5" s="443" t="s">
        <v>111</v>
      </c>
      <c r="B5" s="169">
        <v>1</v>
      </c>
      <c r="C5" s="170">
        <v>0</v>
      </c>
      <c r="D5" s="171">
        <v>1</v>
      </c>
      <c r="E5" s="172">
        <f t="shared" ref="E5:E8" si="0">C5*D5</f>
        <v>0</v>
      </c>
    </row>
    <row r="6" spans="1:5" x14ac:dyDescent="0.3">
      <c r="A6" s="444"/>
      <c r="B6" s="14">
        <v>2</v>
      </c>
      <c r="C6" s="15">
        <v>0</v>
      </c>
      <c r="D6" s="56">
        <v>1</v>
      </c>
      <c r="E6" s="17">
        <f t="shared" si="0"/>
        <v>0</v>
      </c>
    </row>
    <row r="7" spans="1:5" x14ac:dyDescent="0.3">
      <c r="A7" s="444"/>
      <c r="B7" s="14">
        <v>3</v>
      </c>
      <c r="C7" s="15">
        <v>0</v>
      </c>
      <c r="D7" s="56">
        <v>1</v>
      </c>
      <c r="E7" s="17">
        <f t="shared" si="0"/>
        <v>0</v>
      </c>
    </row>
    <row r="8" spans="1:5" ht="15" thickBot="1" x14ac:dyDescent="0.35">
      <c r="A8" s="445"/>
      <c r="B8" s="173">
        <v>5</v>
      </c>
      <c r="C8" s="174">
        <v>0</v>
      </c>
      <c r="D8" s="175">
        <v>1</v>
      </c>
      <c r="E8" s="176">
        <f t="shared" si="0"/>
        <v>0</v>
      </c>
    </row>
    <row r="9" spans="1:5" ht="15" thickBot="1" x14ac:dyDescent="0.35">
      <c r="A9" s="177"/>
      <c r="B9" s="27"/>
      <c r="C9" s="178"/>
      <c r="D9" s="178"/>
      <c r="E9" s="22"/>
    </row>
    <row r="10" spans="1:5" x14ac:dyDescent="0.3">
      <c r="A10" s="491" t="s">
        <v>112</v>
      </c>
      <c r="B10" s="169">
        <v>1</v>
      </c>
      <c r="C10" s="179">
        <v>0</v>
      </c>
      <c r="D10" s="171">
        <v>1</v>
      </c>
      <c r="E10" s="180">
        <f t="shared" ref="E10:E13" si="1">C10*D10</f>
        <v>0</v>
      </c>
    </row>
    <row r="11" spans="1:5" x14ac:dyDescent="0.3">
      <c r="A11" s="492"/>
      <c r="B11" s="14">
        <v>2</v>
      </c>
      <c r="C11" s="181">
        <v>0</v>
      </c>
      <c r="D11" s="56">
        <v>1</v>
      </c>
      <c r="E11" s="182">
        <f t="shared" si="1"/>
        <v>0</v>
      </c>
    </row>
    <row r="12" spans="1:5" x14ac:dyDescent="0.3">
      <c r="A12" s="492"/>
      <c r="B12" s="14">
        <v>3</v>
      </c>
      <c r="C12" s="181">
        <v>0</v>
      </c>
      <c r="D12" s="56">
        <v>1</v>
      </c>
      <c r="E12" s="182">
        <f t="shared" si="1"/>
        <v>0</v>
      </c>
    </row>
    <row r="13" spans="1:5" ht="15" thickBot="1" x14ac:dyDescent="0.35">
      <c r="A13" s="493"/>
      <c r="B13" s="173">
        <v>5</v>
      </c>
      <c r="C13" s="183">
        <v>0</v>
      </c>
      <c r="D13" s="175">
        <v>1</v>
      </c>
      <c r="E13" s="184">
        <f t="shared" si="1"/>
        <v>0</v>
      </c>
    </row>
    <row r="14" spans="1:5" ht="15" thickBot="1" x14ac:dyDescent="0.35">
      <c r="A14" s="436"/>
      <c r="B14" s="423"/>
      <c r="C14" s="423"/>
      <c r="D14" s="423"/>
      <c r="E14" s="497"/>
    </row>
    <row r="15" spans="1:5" x14ac:dyDescent="0.3">
      <c r="A15" s="489" t="s">
        <v>113</v>
      </c>
      <c r="B15" s="169">
        <v>1</v>
      </c>
      <c r="C15" s="170">
        <v>0</v>
      </c>
      <c r="D15" s="185">
        <v>1</v>
      </c>
      <c r="E15" s="172">
        <f t="shared" ref="E15:E18" si="2">C15*D15</f>
        <v>0</v>
      </c>
    </row>
    <row r="16" spans="1:5" x14ac:dyDescent="0.3">
      <c r="A16" s="441"/>
      <c r="B16" s="14">
        <v>2</v>
      </c>
      <c r="C16" s="15">
        <v>0</v>
      </c>
      <c r="D16" s="52">
        <v>1</v>
      </c>
      <c r="E16" s="17">
        <f t="shared" si="2"/>
        <v>0</v>
      </c>
    </row>
    <row r="17" spans="1:5" x14ac:dyDescent="0.3">
      <c r="A17" s="441"/>
      <c r="B17" s="14">
        <v>3</v>
      </c>
      <c r="C17" s="15">
        <v>0</v>
      </c>
      <c r="D17" s="52">
        <v>1</v>
      </c>
      <c r="E17" s="17">
        <f t="shared" si="2"/>
        <v>0</v>
      </c>
    </row>
    <row r="18" spans="1:5" ht="15" thickBot="1" x14ac:dyDescent="0.35">
      <c r="A18" s="490"/>
      <c r="B18" s="173">
        <v>5</v>
      </c>
      <c r="C18" s="174">
        <v>0</v>
      </c>
      <c r="D18" s="186">
        <v>1</v>
      </c>
      <c r="E18" s="176">
        <f t="shared" si="2"/>
        <v>0</v>
      </c>
    </row>
    <row r="19" spans="1:5" ht="15" thickBot="1" x14ac:dyDescent="0.35">
      <c r="A19" s="436"/>
      <c r="B19" s="423"/>
      <c r="C19" s="423"/>
      <c r="D19" s="423"/>
      <c r="E19" s="497"/>
    </row>
    <row r="20" spans="1:5" x14ac:dyDescent="0.3">
      <c r="A20" s="489" t="s">
        <v>114</v>
      </c>
      <c r="B20" s="169">
        <v>1</v>
      </c>
      <c r="C20" s="170">
        <v>0</v>
      </c>
      <c r="D20" s="185">
        <v>1</v>
      </c>
      <c r="E20" s="172">
        <f t="shared" ref="E20:E23" si="3">C20*D20</f>
        <v>0</v>
      </c>
    </row>
    <row r="21" spans="1:5" x14ac:dyDescent="0.3">
      <c r="A21" s="441"/>
      <c r="B21" s="14">
        <v>2</v>
      </c>
      <c r="C21" s="15">
        <v>0</v>
      </c>
      <c r="D21" s="52">
        <v>1</v>
      </c>
      <c r="E21" s="17">
        <f t="shared" si="3"/>
        <v>0</v>
      </c>
    </row>
    <row r="22" spans="1:5" x14ac:dyDescent="0.3">
      <c r="A22" s="441"/>
      <c r="B22" s="14">
        <v>3</v>
      </c>
      <c r="C22" s="15">
        <v>0</v>
      </c>
      <c r="D22" s="52">
        <v>1</v>
      </c>
      <c r="E22" s="17">
        <f t="shared" si="3"/>
        <v>0</v>
      </c>
    </row>
    <row r="23" spans="1:5" ht="15" thickBot="1" x14ac:dyDescent="0.35">
      <c r="A23" s="490"/>
      <c r="B23" s="173">
        <v>5</v>
      </c>
      <c r="C23" s="174">
        <v>0</v>
      </c>
      <c r="D23" s="186">
        <v>1</v>
      </c>
      <c r="E23" s="176">
        <f t="shared" si="3"/>
        <v>0</v>
      </c>
    </row>
    <row r="24" spans="1:5" ht="15" thickBot="1" x14ac:dyDescent="0.35"/>
    <row r="25" spans="1:5" x14ac:dyDescent="0.3">
      <c r="A25" s="489" t="s">
        <v>115</v>
      </c>
      <c r="B25" s="169">
        <v>3</v>
      </c>
      <c r="C25" s="170">
        <v>0</v>
      </c>
      <c r="D25" s="185">
        <v>1</v>
      </c>
      <c r="E25" s="172">
        <f t="shared" ref="E25" si="4">C25*D25</f>
        <v>0</v>
      </c>
    </row>
    <row r="26" spans="1:5" x14ac:dyDescent="0.3">
      <c r="A26" s="441"/>
      <c r="B26" s="14">
        <v>5</v>
      </c>
      <c r="C26" s="15">
        <v>0</v>
      </c>
      <c r="D26" s="52">
        <v>1</v>
      </c>
      <c r="E26" s="17">
        <f>C26*D26</f>
        <v>0</v>
      </c>
    </row>
    <row r="27" spans="1:5" ht="24" customHeight="1" thickBot="1" x14ac:dyDescent="0.35">
      <c r="A27" s="490"/>
      <c r="B27" s="173">
        <v>10</v>
      </c>
      <c r="C27" s="174">
        <v>0</v>
      </c>
      <c r="D27" s="186">
        <v>1</v>
      </c>
      <c r="E27" s="176">
        <f t="shared" ref="E27" si="5">C27*D27</f>
        <v>0</v>
      </c>
    </row>
    <row r="28" spans="1:5" ht="15" thickBot="1" x14ac:dyDescent="0.35">
      <c r="B28" s="50"/>
      <c r="C28" s="27"/>
      <c r="D28" s="27"/>
      <c r="E28" s="50"/>
    </row>
    <row r="29" spans="1:5" x14ac:dyDescent="0.3">
      <c r="A29" s="491" t="s">
        <v>116</v>
      </c>
      <c r="B29" s="169">
        <v>3</v>
      </c>
      <c r="C29" s="170">
        <v>0</v>
      </c>
      <c r="D29" s="171">
        <v>1</v>
      </c>
      <c r="E29" s="172">
        <f>C29*D29</f>
        <v>0</v>
      </c>
    </row>
    <row r="30" spans="1:5" x14ac:dyDescent="0.3">
      <c r="A30" s="492"/>
      <c r="B30" s="14">
        <v>5</v>
      </c>
      <c r="C30" s="15">
        <v>0</v>
      </c>
      <c r="D30" s="56">
        <v>1</v>
      </c>
      <c r="E30" s="17">
        <f>C30*D30</f>
        <v>0</v>
      </c>
    </row>
    <row r="31" spans="1:5" ht="24.6" customHeight="1" thickBot="1" x14ac:dyDescent="0.35">
      <c r="A31" s="493"/>
      <c r="B31" s="173">
        <v>10</v>
      </c>
      <c r="C31" s="174">
        <v>0</v>
      </c>
      <c r="D31" s="175">
        <v>1</v>
      </c>
      <c r="E31" s="176">
        <f>D31*C31</f>
        <v>0</v>
      </c>
    </row>
    <row r="32" spans="1:5" x14ac:dyDescent="0.3">
      <c r="B32" s="50"/>
      <c r="C32" s="50"/>
      <c r="D32" s="50"/>
      <c r="E32" s="50"/>
    </row>
    <row r="33" spans="1:5" ht="15.6" x14ac:dyDescent="0.3">
      <c r="A33" s="36" t="s">
        <v>17</v>
      </c>
      <c r="B33" s="37"/>
      <c r="C33" s="37"/>
      <c r="D33" s="37"/>
      <c r="E33" s="38">
        <f>SUM(E5:E8,E10:E13,E15:E18,E20:E23,E25:E27,E29:E31)</f>
        <v>0</v>
      </c>
    </row>
  </sheetData>
  <mergeCells count="9">
    <mergeCell ref="A20:A23"/>
    <mergeCell ref="A25:A27"/>
    <mergeCell ref="A29:A31"/>
    <mergeCell ref="A3:E3"/>
    <mergeCell ref="A5:A8"/>
    <mergeCell ref="A10:A13"/>
    <mergeCell ref="A14:E14"/>
    <mergeCell ref="A15:A18"/>
    <mergeCell ref="A19:E19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7"/>
  <sheetViews>
    <sheetView workbookViewId="0">
      <selection activeCell="C25" sqref="C25"/>
    </sheetView>
  </sheetViews>
  <sheetFormatPr defaultColWidth="8.88671875" defaultRowHeight="14.4" x14ac:dyDescent="0.3"/>
  <cols>
    <col min="1" max="1" width="47.44140625" customWidth="1"/>
    <col min="2" max="2" width="8.44140625" customWidth="1"/>
    <col min="3" max="3" width="18.88671875" customWidth="1"/>
    <col min="4" max="4" width="11.44140625" customWidth="1"/>
    <col min="5" max="5" width="18.44140625" customWidth="1"/>
  </cols>
  <sheetData>
    <row r="1" spans="1:10" ht="15.6" x14ac:dyDescent="0.3">
      <c r="A1" s="1" t="s">
        <v>117</v>
      </c>
    </row>
    <row r="2" spans="1:10" ht="15" thickBot="1" x14ac:dyDescent="0.35">
      <c r="G2" s="187"/>
      <c r="H2" s="187"/>
      <c r="I2" s="187"/>
      <c r="J2" s="187"/>
    </row>
    <row r="3" spans="1:10" ht="15" thickBot="1" x14ac:dyDescent="0.35">
      <c r="A3" s="494" t="s">
        <v>118</v>
      </c>
      <c r="B3" s="495"/>
      <c r="C3" s="495"/>
      <c r="D3" s="495"/>
      <c r="E3" s="496"/>
      <c r="G3" s="188"/>
      <c r="H3" s="188"/>
      <c r="I3" s="188"/>
      <c r="J3" s="188"/>
    </row>
    <row r="4" spans="1:10" ht="28.2" thickBot="1" x14ac:dyDescent="0.35">
      <c r="A4" s="167" t="s">
        <v>2</v>
      </c>
      <c r="B4" s="123" t="s">
        <v>146</v>
      </c>
      <c r="C4" s="123" t="s">
        <v>19</v>
      </c>
      <c r="D4" s="124" t="s">
        <v>301</v>
      </c>
      <c r="E4" s="168" t="s">
        <v>33</v>
      </c>
      <c r="G4" s="189"/>
      <c r="H4" s="189"/>
      <c r="I4" s="189"/>
      <c r="J4" s="189"/>
    </row>
    <row r="5" spans="1:10" x14ac:dyDescent="0.3">
      <c r="A5" s="190" t="s">
        <v>119</v>
      </c>
      <c r="B5" s="191" t="s">
        <v>32</v>
      </c>
      <c r="C5" s="170">
        <v>0</v>
      </c>
      <c r="D5" s="185">
        <v>14</v>
      </c>
      <c r="E5" s="172">
        <f>C5*D5</f>
        <v>0</v>
      </c>
      <c r="G5" s="192"/>
      <c r="H5" s="193"/>
      <c r="I5" s="194"/>
      <c r="J5" s="192"/>
    </row>
    <row r="6" spans="1:10" x14ac:dyDescent="0.3">
      <c r="A6" s="195" t="s">
        <v>120</v>
      </c>
      <c r="B6" s="196" t="s">
        <v>32</v>
      </c>
      <c r="C6" s="197">
        <v>0</v>
      </c>
      <c r="D6" s="198">
        <v>14</v>
      </c>
      <c r="E6" s="199">
        <f>C6*D6</f>
        <v>0</v>
      </c>
      <c r="G6" s="192"/>
      <c r="H6" s="193"/>
      <c r="I6" s="194"/>
      <c r="J6" s="192"/>
    </row>
    <row r="7" spans="1:10" x14ac:dyDescent="0.3">
      <c r="A7" s="200" t="s">
        <v>121</v>
      </c>
      <c r="B7" s="201" t="s">
        <v>32</v>
      </c>
      <c r="C7" s="15">
        <v>0</v>
      </c>
      <c r="D7" s="52">
        <v>8</v>
      </c>
      <c r="E7" s="17">
        <f>C7*D7</f>
        <v>0</v>
      </c>
      <c r="G7" s="202"/>
      <c r="H7" s="193"/>
      <c r="I7" s="194"/>
      <c r="J7" s="192"/>
    </row>
    <row r="8" spans="1:10" ht="15" thickBot="1" x14ac:dyDescent="0.35">
      <c r="A8" s="203" t="s">
        <v>122</v>
      </c>
      <c r="B8" s="204" t="s">
        <v>32</v>
      </c>
      <c r="C8" s="174">
        <v>0</v>
      </c>
      <c r="D8" s="205">
        <v>8</v>
      </c>
      <c r="E8" s="206">
        <f>C8*D8</f>
        <v>0</v>
      </c>
      <c r="G8" s="192"/>
      <c r="H8" s="193"/>
      <c r="I8" s="194"/>
      <c r="J8" s="192"/>
    </row>
    <row r="9" spans="1:10" ht="15" thickBot="1" x14ac:dyDescent="0.35">
      <c r="A9" s="498"/>
      <c r="B9" s="498"/>
      <c r="C9" s="498"/>
      <c r="D9" s="498"/>
      <c r="E9" s="498"/>
      <c r="F9" s="50"/>
      <c r="G9" s="192"/>
      <c r="H9" s="193"/>
      <c r="I9" s="194"/>
      <c r="J9" s="192"/>
    </row>
    <row r="10" spans="1:10" ht="15" thickBot="1" x14ac:dyDescent="0.35">
      <c r="A10" s="494" t="s">
        <v>123</v>
      </c>
      <c r="B10" s="495"/>
      <c r="C10" s="495"/>
      <c r="D10" s="495"/>
      <c r="E10" s="496"/>
      <c r="G10" s="188"/>
      <c r="H10" s="188"/>
      <c r="I10" s="188"/>
      <c r="J10" s="188"/>
    </row>
    <row r="11" spans="1:10" ht="28.2" thickBot="1" x14ac:dyDescent="0.35">
      <c r="A11" s="167" t="s">
        <v>2</v>
      </c>
      <c r="B11" s="123" t="s">
        <v>124</v>
      </c>
      <c r="C11" s="123" t="s">
        <v>87</v>
      </c>
      <c r="D11" s="124" t="s">
        <v>301</v>
      </c>
      <c r="E11" s="168" t="s">
        <v>33</v>
      </c>
      <c r="G11" s="189"/>
      <c r="H11" s="189"/>
      <c r="I11" s="189"/>
      <c r="J11" s="189"/>
    </row>
    <row r="12" spans="1:10" x14ac:dyDescent="0.3">
      <c r="A12" s="499" t="s">
        <v>125</v>
      </c>
      <c r="B12" s="207">
        <v>5</v>
      </c>
      <c r="C12" s="208">
        <v>0</v>
      </c>
      <c r="D12" s="209">
        <v>1</v>
      </c>
      <c r="E12" s="210">
        <f t="shared" ref="E12:E14" si="0">C12*D12</f>
        <v>0</v>
      </c>
      <c r="G12" s="211"/>
      <c r="H12" s="212"/>
      <c r="I12" s="178"/>
      <c r="J12" s="192"/>
    </row>
    <row r="13" spans="1:10" x14ac:dyDescent="0.3">
      <c r="A13" s="500"/>
      <c r="B13" s="78">
        <v>10</v>
      </c>
      <c r="C13" s="15">
        <v>0</v>
      </c>
      <c r="D13" s="56">
        <v>1</v>
      </c>
      <c r="E13" s="46">
        <f t="shared" si="0"/>
        <v>0</v>
      </c>
      <c r="G13" s="211"/>
      <c r="H13" s="212"/>
      <c r="I13" s="178"/>
      <c r="J13" s="192"/>
    </row>
    <row r="14" spans="1:10" x14ac:dyDescent="0.3">
      <c r="A14" s="500"/>
      <c r="B14" s="78">
        <v>15</v>
      </c>
      <c r="C14" s="15">
        <v>0</v>
      </c>
      <c r="D14" s="56">
        <v>1</v>
      </c>
      <c r="E14" s="46">
        <f t="shared" si="0"/>
        <v>0</v>
      </c>
      <c r="G14" s="211"/>
      <c r="H14" s="212"/>
      <c r="I14" s="178"/>
      <c r="J14" s="192"/>
    </row>
    <row r="15" spans="1:10" x14ac:dyDescent="0.3">
      <c r="A15" s="500"/>
      <c r="B15" s="78">
        <v>20</v>
      </c>
      <c r="C15" s="15">
        <v>0</v>
      </c>
      <c r="D15" s="56">
        <v>1</v>
      </c>
      <c r="E15" s="46">
        <f>C15*D15</f>
        <v>0</v>
      </c>
      <c r="G15" s="211"/>
      <c r="H15" s="212"/>
      <c r="I15" s="178"/>
      <c r="J15" s="192"/>
    </row>
    <row r="16" spans="1:10" x14ac:dyDescent="0.3">
      <c r="A16" s="500"/>
      <c r="B16" s="78">
        <v>25</v>
      </c>
      <c r="C16" s="15">
        <v>0</v>
      </c>
      <c r="D16" s="56">
        <v>1</v>
      </c>
      <c r="E16" s="46">
        <f t="shared" ref="E16:E25" si="1">C16*D16</f>
        <v>0</v>
      </c>
      <c r="G16" s="211"/>
      <c r="H16" s="212"/>
      <c r="I16" s="178"/>
      <c r="J16" s="192"/>
    </row>
    <row r="17" spans="1:10" x14ac:dyDescent="0.3">
      <c r="A17" s="500"/>
      <c r="B17" s="78">
        <v>50</v>
      </c>
      <c r="C17" s="15">
        <v>0</v>
      </c>
      <c r="D17" s="56">
        <v>1</v>
      </c>
      <c r="E17" s="46">
        <f t="shared" si="1"/>
        <v>0</v>
      </c>
      <c r="G17" s="211"/>
      <c r="H17" s="212"/>
      <c r="I17" s="178"/>
      <c r="J17" s="192"/>
    </row>
    <row r="18" spans="1:10" ht="15" thickBot="1" x14ac:dyDescent="0.35">
      <c r="A18" s="501"/>
      <c r="B18" s="213">
        <v>70</v>
      </c>
      <c r="C18" s="174">
        <v>0</v>
      </c>
      <c r="D18" s="175">
        <v>1</v>
      </c>
      <c r="E18" s="214">
        <f t="shared" si="1"/>
        <v>0</v>
      </c>
      <c r="G18" s="211"/>
      <c r="H18" s="212"/>
      <c r="I18" s="178"/>
      <c r="J18" s="192"/>
    </row>
    <row r="19" spans="1:10" x14ac:dyDescent="0.3">
      <c r="A19" s="502" t="s">
        <v>126</v>
      </c>
      <c r="B19" s="215">
        <v>5</v>
      </c>
      <c r="C19" s="170">
        <v>0</v>
      </c>
      <c r="D19" s="171">
        <v>1</v>
      </c>
      <c r="E19" s="216">
        <f t="shared" si="1"/>
        <v>0</v>
      </c>
    </row>
    <row r="20" spans="1:10" x14ac:dyDescent="0.3">
      <c r="A20" s="500"/>
      <c r="B20" s="78">
        <v>10</v>
      </c>
      <c r="C20" s="15">
        <v>0</v>
      </c>
      <c r="D20" s="56">
        <v>1</v>
      </c>
      <c r="E20" s="46">
        <f t="shared" si="1"/>
        <v>0</v>
      </c>
    </row>
    <row r="21" spans="1:10" x14ac:dyDescent="0.3">
      <c r="A21" s="500"/>
      <c r="B21" s="78">
        <v>15</v>
      </c>
      <c r="C21" s="15">
        <v>0</v>
      </c>
      <c r="D21" s="56">
        <v>1</v>
      </c>
      <c r="E21" s="46">
        <f t="shared" si="1"/>
        <v>0</v>
      </c>
    </row>
    <row r="22" spans="1:10" x14ac:dyDescent="0.3">
      <c r="A22" s="500"/>
      <c r="B22" s="78">
        <v>20</v>
      </c>
      <c r="C22" s="15">
        <v>0</v>
      </c>
      <c r="D22" s="56">
        <v>1</v>
      </c>
      <c r="E22" s="46">
        <f t="shared" si="1"/>
        <v>0</v>
      </c>
    </row>
    <row r="23" spans="1:10" x14ac:dyDescent="0.3">
      <c r="A23" s="500"/>
      <c r="B23" s="78">
        <v>25</v>
      </c>
      <c r="C23" s="15">
        <v>0</v>
      </c>
      <c r="D23" s="56">
        <v>1</v>
      </c>
      <c r="E23" s="46">
        <f t="shared" si="1"/>
        <v>0</v>
      </c>
    </row>
    <row r="24" spans="1:10" x14ac:dyDescent="0.3">
      <c r="A24" s="500"/>
      <c r="B24" s="78">
        <v>50</v>
      </c>
      <c r="C24" s="15">
        <v>0</v>
      </c>
      <c r="D24" s="56">
        <v>1</v>
      </c>
      <c r="E24" s="46">
        <f t="shared" si="1"/>
        <v>0</v>
      </c>
    </row>
    <row r="25" spans="1:10" ht="15" thickBot="1" x14ac:dyDescent="0.35">
      <c r="A25" s="501"/>
      <c r="B25" s="213">
        <v>70</v>
      </c>
      <c r="C25" s="174">
        <v>0</v>
      </c>
      <c r="D25" s="175">
        <v>1</v>
      </c>
      <c r="E25" s="214">
        <f t="shared" si="1"/>
        <v>0</v>
      </c>
    </row>
    <row r="26" spans="1:10" x14ac:dyDescent="0.3">
      <c r="A26" s="211"/>
    </row>
    <row r="27" spans="1:10" ht="15.6" x14ac:dyDescent="0.3">
      <c r="A27" s="36" t="s">
        <v>17</v>
      </c>
      <c r="B27" s="36"/>
      <c r="C27" s="36"/>
      <c r="D27" s="36"/>
      <c r="E27" s="38">
        <f>SUM(E5:E8,E12:E18,E19:E25)</f>
        <v>0</v>
      </c>
    </row>
  </sheetData>
  <mergeCells count="5">
    <mergeCell ref="A3:E3"/>
    <mergeCell ref="A9:E9"/>
    <mergeCell ref="A10:E10"/>
    <mergeCell ref="A12:A18"/>
    <mergeCell ref="A19:A25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workbookViewId="0">
      <selection activeCell="A31" sqref="A31"/>
    </sheetView>
  </sheetViews>
  <sheetFormatPr defaultColWidth="8.88671875" defaultRowHeight="14.4" x14ac:dyDescent="0.3"/>
  <cols>
    <col min="1" max="1" width="52.109375" customWidth="1"/>
    <col min="2" max="2" width="9.44140625" customWidth="1"/>
    <col min="3" max="3" width="12.44140625" customWidth="1"/>
    <col min="4" max="4" width="9.33203125" customWidth="1"/>
    <col min="5" max="5" width="21.44140625" customWidth="1"/>
  </cols>
  <sheetData>
    <row r="1" spans="1:10" ht="15.6" x14ac:dyDescent="0.3">
      <c r="A1" s="1" t="s">
        <v>127</v>
      </c>
    </row>
    <row r="2" spans="1:10" ht="15" thickBot="1" x14ac:dyDescent="0.35">
      <c r="G2" s="187"/>
      <c r="H2" s="187"/>
      <c r="I2" s="187"/>
      <c r="J2" s="187"/>
    </row>
    <row r="3" spans="1:10" ht="15" thickBot="1" x14ac:dyDescent="0.35">
      <c r="A3" s="503" t="s">
        <v>128</v>
      </c>
      <c r="B3" s="504"/>
      <c r="C3" s="504"/>
      <c r="D3" s="504"/>
      <c r="E3" s="505"/>
      <c r="G3" s="188"/>
      <c r="H3" s="188"/>
      <c r="I3" s="188"/>
      <c r="J3" s="188"/>
    </row>
    <row r="4" spans="1:10" ht="28.2" thickBot="1" x14ac:dyDescent="0.35">
      <c r="A4" s="217" t="s">
        <v>2</v>
      </c>
      <c r="B4" s="218" t="s">
        <v>146</v>
      </c>
      <c r="C4" s="218" t="s">
        <v>19</v>
      </c>
      <c r="D4" s="219" t="s">
        <v>301</v>
      </c>
      <c r="E4" s="220" t="s">
        <v>33</v>
      </c>
      <c r="G4" s="189"/>
      <c r="H4" s="189"/>
      <c r="I4" s="189"/>
      <c r="J4" s="189"/>
    </row>
    <row r="5" spans="1:10" x14ac:dyDescent="0.3">
      <c r="A5" s="221" t="s">
        <v>129</v>
      </c>
      <c r="B5" s="191" t="s">
        <v>32</v>
      </c>
      <c r="C5" s="222">
        <v>0</v>
      </c>
      <c r="D5" s="171">
        <v>14</v>
      </c>
      <c r="E5" s="223">
        <f t="shared" ref="E5" si="0">C5*D5</f>
        <v>0</v>
      </c>
      <c r="G5" s="192"/>
      <c r="H5" s="193"/>
      <c r="I5" s="194"/>
      <c r="J5" s="192"/>
    </row>
    <row r="6" spans="1:10" x14ac:dyDescent="0.3">
      <c r="A6" s="195" t="s">
        <v>130</v>
      </c>
      <c r="B6" s="201" t="s">
        <v>32</v>
      </c>
      <c r="C6" s="224">
        <v>0</v>
      </c>
      <c r="D6" s="56">
        <v>14</v>
      </c>
      <c r="E6" s="225">
        <f>C6*D6</f>
        <v>0</v>
      </c>
      <c r="G6" s="192"/>
      <c r="H6" s="193"/>
      <c r="I6" s="194"/>
      <c r="J6" s="192"/>
    </row>
    <row r="7" spans="1:10" x14ac:dyDescent="0.3">
      <c r="A7" s="195" t="s">
        <v>131</v>
      </c>
      <c r="B7" s="201" t="s">
        <v>32</v>
      </c>
      <c r="C7" s="224">
        <v>0</v>
      </c>
      <c r="D7" s="56">
        <v>14</v>
      </c>
      <c r="E7" s="225">
        <f t="shared" ref="E7:E10" si="1">C7*D7</f>
        <v>0</v>
      </c>
      <c r="G7" s="192"/>
      <c r="H7" s="193"/>
      <c r="I7" s="194"/>
      <c r="J7" s="192"/>
    </row>
    <row r="8" spans="1:10" x14ac:dyDescent="0.3">
      <c r="A8" s="195" t="s">
        <v>132</v>
      </c>
      <c r="B8" s="201" t="s">
        <v>32</v>
      </c>
      <c r="C8" s="224">
        <v>0</v>
      </c>
      <c r="D8" s="56">
        <v>14</v>
      </c>
      <c r="E8" s="225">
        <f t="shared" si="1"/>
        <v>0</v>
      </c>
      <c r="G8" s="192"/>
      <c r="H8" s="193"/>
      <c r="I8" s="194"/>
      <c r="J8" s="192"/>
    </row>
    <row r="9" spans="1:10" x14ac:dyDescent="0.3">
      <c r="A9" s="200" t="s">
        <v>121</v>
      </c>
      <c r="B9" s="201" t="s">
        <v>32</v>
      </c>
      <c r="C9" s="224">
        <v>0</v>
      </c>
      <c r="D9" s="56">
        <v>8</v>
      </c>
      <c r="E9" s="225">
        <f t="shared" si="1"/>
        <v>0</v>
      </c>
      <c r="G9" s="202"/>
      <c r="H9" s="193"/>
      <c r="I9" s="194"/>
      <c r="J9" s="192"/>
    </row>
    <row r="10" spans="1:10" ht="15" thickBot="1" x14ac:dyDescent="0.35">
      <c r="A10" s="203" t="s">
        <v>122</v>
      </c>
      <c r="B10" s="204" t="s">
        <v>32</v>
      </c>
      <c r="C10" s="226">
        <v>0</v>
      </c>
      <c r="D10" s="175">
        <v>8</v>
      </c>
      <c r="E10" s="227">
        <f t="shared" si="1"/>
        <v>0</v>
      </c>
      <c r="G10" s="192"/>
      <c r="H10" s="193"/>
      <c r="I10" s="194"/>
      <c r="J10" s="192"/>
    </row>
    <row r="11" spans="1:10" ht="15" thickBot="1" x14ac:dyDescent="0.35">
      <c r="A11" s="498"/>
      <c r="B11" s="498"/>
      <c r="C11" s="498"/>
      <c r="D11" s="498"/>
      <c r="E11" s="498"/>
      <c r="F11" s="50"/>
      <c r="G11" s="192"/>
      <c r="H11" s="193"/>
      <c r="I11" s="194"/>
      <c r="J11" s="192"/>
    </row>
    <row r="12" spans="1:10" ht="15" thickBot="1" x14ac:dyDescent="0.35">
      <c r="A12" s="503" t="s">
        <v>123</v>
      </c>
      <c r="B12" s="504"/>
      <c r="C12" s="504"/>
      <c r="D12" s="504"/>
      <c r="E12" s="505"/>
      <c r="G12" s="188"/>
      <c r="H12" s="188"/>
      <c r="I12" s="188"/>
      <c r="J12" s="188"/>
    </row>
    <row r="13" spans="1:10" ht="28.2" thickBot="1" x14ac:dyDescent="0.35">
      <c r="A13" s="217" t="s">
        <v>2</v>
      </c>
      <c r="B13" s="218" t="s">
        <v>124</v>
      </c>
      <c r="C13" s="218" t="s">
        <v>19</v>
      </c>
      <c r="D13" s="219" t="s">
        <v>301</v>
      </c>
      <c r="E13" s="220" t="s">
        <v>33</v>
      </c>
      <c r="G13" s="189"/>
      <c r="H13" s="189"/>
      <c r="I13" s="189"/>
      <c r="J13" s="189"/>
    </row>
    <row r="14" spans="1:10" x14ac:dyDescent="0.3">
      <c r="A14" s="506" t="s">
        <v>133</v>
      </c>
      <c r="B14" s="228">
        <v>5</v>
      </c>
      <c r="C14" s="229">
        <v>0</v>
      </c>
      <c r="D14" s="230">
        <v>1</v>
      </c>
      <c r="E14" s="231">
        <f t="shared" ref="E14:E27" si="2">C14*D14</f>
        <v>0</v>
      </c>
      <c r="G14" s="211"/>
      <c r="H14" s="212"/>
      <c r="I14" s="178"/>
      <c r="J14" s="192"/>
    </row>
    <row r="15" spans="1:10" x14ac:dyDescent="0.3">
      <c r="A15" s="500"/>
      <c r="B15" s="78">
        <v>10</v>
      </c>
      <c r="C15" s="15">
        <v>0</v>
      </c>
      <c r="D15" s="56">
        <v>1</v>
      </c>
      <c r="E15" s="225">
        <f t="shared" si="2"/>
        <v>0</v>
      </c>
      <c r="G15" s="211"/>
      <c r="H15" s="212"/>
      <c r="I15" s="178"/>
      <c r="J15" s="192"/>
    </row>
    <row r="16" spans="1:10" x14ac:dyDescent="0.3">
      <c r="A16" s="500"/>
      <c r="B16" s="78">
        <v>15</v>
      </c>
      <c r="C16" s="15">
        <v>0</v>
      </c>
      <c r="D16" s="56">
        <v>1</v>
      </c>
      <c r="E16" s="225">
        <f t="shared" si="2"/>
        <v>0</v>
      </c>
      <c r="G16" s="211"/>
      <c r="H16" s="212"/>
      <c r="I16" s="178"/>
      <c r="J16" s="192"/>
    </row>
    <row r="17" spans="1:10" x14ac:dyDescent="0.3">
      <c r="A17" s="500"/>
      <c r="B17" s="78">
        <v>20</v>
      </c>
      <c r="C17" s="15">
        <v>0</v>
      </c>
      <c r="D17" s="56">
        <v>1</v>
      </c>
      <c r="E17" s="225">
        <f t="shared" si="2"/>
        <v>0</v>
      </c>
      <c r="G17" s="211"/>
      <c r="H17" s="212"/>
      <c r="I17" s="178"/>
      <c r="J17" s="192"/>
    </row>
    <row r="18" spans="1:10" x14ac:dyDescent="0.3">
      <c r="A18" s="500"/>
      <c r="B18" s="78">
        <v>25</v>
      </c>
      <c r="C18" s="15">
        <v>0</v>
      </c>
      <c r="D18" s="56">
        <v>1</v>
      </c>
      <c r="E18" s="225">
        <f t="shared" si="2"/>
        <v>0</v>
      </c>
      <c r="G18" s="211"/>
      <c r="H18" s="212"/>
      <c r="I18" s="178"/>
      <c r="J18" s="192"/>
    </row>
    <row r="19" spans="1:10" x14ac:dyDescent="0.3">
      <c r="A19" s="500"/>
      <c r="B19" s="78">
        <v>50</v>
      </c>
      <c r="C19" s="15">
        <v>0</v>
      </c>
      <c r="D19" s="56">
        <v>1</v>
      </c>
      <c r="E19" s="225">
        <f t="shared" si="2"/>
        <v>0</v>
      </c>
      <c r="G19" s="211"/>
      <c r="H19" s="212"/>
      <c r="I19" s="178"/>
      <c r="J19" s="192"/>
    </row>
    <row r="20" spans="1:10" ht="15" thickBot="1" x14ac:dyDescent="0.35">
      <c r="A20" s="501"/>
      <c r="B20" s="213">
        <v>70</v>
      </c>
      <c r="C20" s="174">
        <v>0</v>
      </c>
      <c r="D20" s="175">
        <v>1</v>
      </c>
      <c r="E20" s="227">
        <f t="shared" si="2"/>
        <v>0</v>
      </c>
      <c r="G20" s="211"/>
      <c r="H20" s="212"/>
      <c r="I20" s="178"/>
      <c r="J20" s="192"/>
    </row>
    <row r="21" spans="1:10" x14ac:dyDescent="0.3">
      <c r="A21" s="502" t="s">
        <v>134</v>
      </c>
      <c r="B21" s="215">
        <v>5</v>
      </c>
      <c r="C21" s="170">
        <v>0</v>
      </c>
      <c r="D21" s="171">
        <v>1</v>
      </c>
      <c r="E21" s="232">
        <f t="shared" si="2"/>
        <v>0</v>
      </c>
    </row>
    <row r="22" spans="1:10" x14ac:dyDescent="0.3">
      <c r="A22" s="500"/>
      <c r="B22" s="78">
        <v>10</v>
      </c>
      <c r="C22" s="15">
        <v>0</v>
      </c>
      <c r="D22" s="56">
        <v>1</v>
      </c>
      <c r="E22" s="233">
        <f t="shared" si="2"/>
        <v>0</v>
      </c>
    </row>
    <row r="23" spans="1:10" x14ac:dyDescent="0.3">
      <c r="A23" s="500"/>
      <c r="B23" s="78">
        <v>15</v>
      </c>
      <c r="C23" s="15">
        <v>0</v>
      </c>
      <c r="D23" s="56">
        <v>1</v>
      </c>
      <c r="E23" s="233">
        <f t="shared" si="2"/>
        <v>0</v>
      </c>
    </row>
    <row r="24" spans="1:10" x14ac:dyDescent="0.3">
      <c r="A24" s="500"/>
      <c r="B24" s="78">
        <v>20</v>
      </c>
      <c r="C24" s="15">
        <v>0</v>
      </c>
      <c r="D24" s="56">
        <v>1</v>
      </c>
      <c r="E24" s="233">
        <f t="shared" si="2"/>
        <v>0</v>
      </c>
    </row>
    <row r="25" spans="1:10" x14ac:dyDescent="0.3">
      <c r="A25" s="500"/>
      <c r="B25" s="78">
        <v>25</v>
      </c>
      <c r="C25" s="15">
        <v>0</v>
      </c>
      <c r="D25" s="56">
        <v>1</v>
      </c>
      <c r="E25" s="233">
        <f t="shared" si="2"/>
        <v>0</v>
      </c>
    </row>
    <row r="26" spans="1:10" x14ac:dyDescent="0.3">
      <c r="A26" s="500"/>
      <c r="B26" s="78">
        <v>50</v>
      </c>
      <c r="C26" s="15">
        <v>0</v>
      </c>
      <c r="D26" s="56">
        <v>1</v>
      </c>
      <c r="E26" s="233">
        <f t="shared" si="2"/>
        <v>0</v>
      </c>
    </row>
    <row r="27" spans="1:10" ht="15" thickBot="1" x14ac:dyDescent="0.35">
      <c r="A27" s="501"/>
      <c r="B27" s="213">
        <v>70</v>
      </c>
      <c r="C27" s="174">
        <v>0</v>
      </c>
      <c r="D27" s="175">
        <v>1</v>
      </c>
      <c r="E27" s="234">
        <f t="shared" si="2"/>
        <v>0</v>
      </c>
    </row>
    <row r="29" spans="1:10" ht="15.6" x14ac:dyDescent="0.3">
      <c r="A29" s="36" t="s">
        <v>17</v>
      </c>
      <c r="B29" s="37"/>
      <c r="C29" s="37"/>
      <c r="D29" s="37"/>
      <c r="E29" s="38">
        <f>SUM(E5:E10,E14:E20,E21:E27)</f>
        <v>0</v>
      </c>
    </row>
  </sheetData>
  <mergeCells count="5">
    <mergeCell ref="A3:E3"/>
    <mergeCell ref="A11:E11"/>
    <mergeCell ref="A12:E12"/>
    <mergeCell ref="A14:A20"/>
    <mergeCell ref="A21:A27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workbookViewId="0">
      <selection activeCell="K13" sqref="K13"/>
    </sheetView>
  </sheetViews>
  <sheetFormatPr defaultColWidth="8.88671875" defaultRowHeight="14.4" x14ac:dyDescent="0.3"/>
  <cols>
    <col min="1" max="1" width="47.6640625" customWidth="1"/>
    <col min="2" max="2" width="11.33203125" customWidth="1"/>
    <col min="3" max="4" width="12.44140625" customWidth="1"/>
    <col min="5" max="5" width="21.44140625" customWidth="1"/>
  </cols>
  <sheetData>
    <row r="1" spans="1:6" ht="15.6" x14ac:dyDescent="0.3">
      <c r="A1" s="1" t="s">
        <v>135</v>
      </c>
    </row>
    <row r="2" spans="1:6" ht="15" thickBot="1" x14ac:dyDescent="0.35"/>
    <row r="3" spans="1:6" ht="15" thickBot="1" x14ac:dyDescent="0.35">
      <c r="A3" s="507" t="s">
        <v>136</v>
      </c>
      <c r="B3" s="508"/>
      <c r="C3" s="508"/>
      <c r="D3" s="508"/>
      <c r="E3" s="509"/>
    </row>
    <row r="4" spans="1:6" ht="28.2" thickBot="1" x14ac:dyDescent="0.35">
      <c r="A4" s="235" t="s">
        <v>2</v>
      </c>
      <c r="B4" s="236" t="s">
        <v>146</v>
      </c>
      <c r="C4" s="236" t="s">
        <v>19</v>
      </c>
      <c r="D4" s="237" t="s">
        <v>301</v>
      </c>
      <c r="E4" s="238" t="s">
        <v>33</v>
      </c>
    </row>
    <row r="5" spans="1:6" x14ac:dyDescent="0.3">
      <c r="A5" s="239" t="s">
        <v>137</v>
      </c>
      <c r="B5" s="191" t="s">
        <v>32</v>
      </c>
      <c r="C5" s="170">
        <v>0</v>
      </c>
      <c r="D5" s="185">
        <v>14</v>
      </c>
      <c r="E5" s="240">
        <f>C5*D5</f>
        <v>0</v>
      </c>
    </row>
    <row r="6" spans="1:6" x14ac:dyDescent="0.3">
      <c r="A6" s="195" t="s">
        <v>138</v>
      </c>
      <c r="B6" s="196" t="s">
        <v>32</v>
      </c>
      <c r="C6" s="197">
        <v>0</v>
      </c>
      <c r="D6" s="198">
        <v>14</v>
      </c>
      <c r="E6" s="46">
        <f t="shared" ref="E6:E8" si="0">C6*D6</f>
        <v>0</v>
      </c>
    </row>
    <row r="7" spans="1:6" x14ac:dyDescent="0.3">
      <c r="A7" s="200" t="s">
        <v>121</v>
      </c>
      <c r="B7" s="201" t="s">
        <v>32</v>
      </c>
      <c r="C7" s="15">
        <v>0</v>
      </c>
      <c r="D7" s="52">
        <v>8</v>
      </c>
      <c r="E7" s="46">
        <f t="shared" si="0"/>
        <v>0</v>
      </c>
    </row>
    <row r="8" spans="1:6" ht="15" thickBot="1" x14ac:dyDescent="0.35">
      <c r="A8" s="203" t="s">
        <v>122</v>
      </c>
      <c r="B8" s="204" t="s">
        <v>32</v>
      </c>
      <c r="C8" s="174">
        <v>0</v>
      </c>
      <c r="D8" s="186">
        <v>8</v>
      </c>
      <c r="E8" s="214">
        <f t="shared" si="0"/>
        <v>0</v>
      </c>
    </row>
    <row r="9" spans="1:6" ht="15" thickBot="1" x14ac:dyDescent="0.35">
      <c r="A9" s="241"/>
      <c r="B9" s="242"/>
      <c r="C9" s="243"/>
      <c r="D9" s="243"/>
      <c r="E9" s="241"/>
      <c r="F9" s="50"/>
    </row>
    <row r="10" spans="1:6" ht="15" thickBot="1" x14ac:dyDescent="0.35">
      <c r="A10" s="507" t="s">
        <v>139</v>
      </c>
      <c r="B10" s="508"/>
      <c r="C10" s="508"/>
      <c r="D10" s="508"/>
      <c r="E10" s="509"/>
    </row>
    <row r="11" spans="1:6" ht="28.2" thickBot="1" x14ac:dyDescent="0.35">
      <c r="A11" s="235" t="s">
        <v>2</v>
      </c>
      <c r="B11" s="236" t="s">
        <v>124</v>
      </c>
      <c r="C11" s="236" t="s">
        <v>19</v>
      </c>
      <c r="D11" s="237" t="s">
        <v>301</v>
      </c>
      <c r="E11" s="238" t="s">
        <v>33</v>
      </c>
    </row>
    <row r="12" spans="1:6" x14ac:dyDescent="0.3">
      <c r="A12" s="510" t="s">
        <v>140</v>
      </c>
      <c r="B12" s="244">
        <v>5</v>
      </c>
      <c r="C12" s="245">
        <v>0</v>
      </c>
      <c r="D12" s="246">
        <v>1</v>
      </c>
      <c r="E12" s="247">
        <f t="shared" ref="E12:E18" si="1">C12*D12</f>
        <v>0</v>
      </c>
    </row>
    <row r="13" spans="1:6" x14ac:dyDescent="0.3">
      <c r="A13" s="500"/>
      <c r="B13" s="78">
        <v>10</v>
      </c>
      <c r="C13" s="15">
        <v>0</v>
      </c>
      <c r="D13" s="52">
        <v>1</v>
      </c>
      <c r="E13" s="46">
        <f t="shared" si="1"/>
        <v>0</v>
      </c>
    </row>
    <row r="14" spans="1:6" x14ac:dyDescent="0.3">
      <c r="A14" s="500"/>
      <c r="B14" s="78">
        <v>15</v>
      </c>
      <c r="C14" s="15">
        <v>0</v>
      </c>
      <c r="D14" s="52">
        <v>1</v>
      </c>
      <c r="E14" s="46">
        <f t="shared" si="1"/>
        <v>0</v>
      </c>
    </row>
    <row r="15" spans="1:6" x14ac:dyDescent="0.3">
      <c r="A15" s="500"/>
      <c r="B15" s="78">
        <v>20</v>
      </c>
      <c r="C15" s="15">
        <v>0</v>
      </c>
      <c r="D15" s="52">
        <v>1</v>
      </c>
      <c r="E15" s="46">
        <f t="shared" si="1"/>
        <v>0</v>
      </c>
    </row>
    <row r="16" spans="1:6" x14ac:dyDescent="0.3">
      <c r="A16" s="500"/>
      <c r="B16" s="78">
        <v>25</v>
      </c>
      <c r="C16" s="15">
        <v>0</v>
      </c>
      <c r="D16" s="52">
        <v>1</v>
      </c>
      <c r="E16" s="46">
        <f t="shared" si="1"/>
        <v>0</v>
      </c>
    </row>
    <row r="17" spans="1:9" x14ac:dyDescent="0.3">
      <c r="A17" s="500"/>
      <c r="B17" s="78">
        <v>50</v>
      </c>
      <c r="C17" s="15">
        <v>0</v>
      </c>
      <c r="D17" s="52">
        <v>1</v>
      </c>
      <c r="E17" s="46">
        <f t="shared" si="1"/>
        <v>0</v>
      </c>
    </row>
    <row r="18" spans="1:9" ht="15" thickBot="1" x14ac:dyDescent="0.35">
      <c r="A18" s="501"/>
      <c r="B18" s="213">
        <v>70</v>
      </c>
      <c r="C18" s="174">
        <v>0</v>
      </c>
      <c r="D18" s="186">
        <v>1</v>
      </c>
      <c r="E18" s="214">
        <f t="shared" si="1"/>
        <v>0</v>
      </c>
    </row>
    <row r="19" spans="1:9" x14ac:dyDescent="0.3">
      <c r="I19" s="248"/>
    </row>
    <row r="20" spans="1:9" ht="15.6" x14ac:dyDescent="0.3">
      <c r="A20" s="36" t="s">
        <v>17</v>
      </c>
      <c r="B20" s="36"/>
      <c r="C20" s="36"/>
      <c r="D20" s="36"/>
      <c r="E20" s="38">
        <f>SUM(E5:E8,E12:E18)</f>
        <v>0</v>
      </c>
    </row>
  </sheetData>
  <mergeCells count="3">
    <mergeCell ref="A3:E3"/>
    <mergeCell ref="A10:E10"/>
    <mergeCell ref="A12:A18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workbookViewId="0">
      <selection activeCell="H6" sqref="H6"/>
    </sheetView>
  </sheetViews>
  <sheetFormatPr defaultColWidth="8.88671875" defaultRowHeight="14.4" x14ac:dyDescent="0.3"/>
  <cols>
    <col min="1" max="1" width="56.44140625" customWidth="1"/>
    <col min="2" max="2" width="9.44140625" customWidth="1"/>
    <col min="3" max="3" width="19.109375" customWidth="1"/>
    <col min="4" max="4" width="10" customWidth="1"/>
    <col min="5" max="5" width="23.6640625" customWidth="1"/>
  </cols>
  <sheetData>
    <row r="1" spans="1:10" ht="15.6" x14ac:dyDescent="0.3">
      <c r="A1" s="1" t="s">
        <v>163</v>
      </c>
    </row>
    <row r="2" spans="1:10" ht="15" thickBot="1" x14ac:dyDescent="0.35">
      <c r="G2" s="187"/>
      <c r="H2" s="187"/>
      <c r="I2" s="187"/>
      <c r="J2" s="187"/>
    </row>
    <row r="3" spans="1:10" ht="15" thickBot="1" x14ac:dyDescent="0.35">
      <c r="A3" s="511" t="s">
        <v>170</v>
      </c>
      <c r="B3" s="512"/>
      <c r="C3" s="512"/>
      <c r="D3" s="512"/>
      <c r="E3" s="513"/>
      <c r="G3" s="188"/>
      <c r="H3" s="188"/>
      <c r="I3" s="188"/>
      <c r="J3" s="188"/>
    </row>
    <row r="4" spans="1:10" ht="28.2" thickBot="1" x14ac:dyDescent="0.35">
      <c r="A4" s="263" t="s">
        <v>2</v>
      </c>
      <c r="B4" s="264" t="s">
        <v>146</v>
      </c>
      <c r="C4" s="264" t="s">
        <v>19</v>
      </c>
      <c r="D4" s="265" t="s">
        <v>301</v>
      </c>
      <c r="E4" s="270" t="s">
        <v>33</v>
      </c>
      <c r="G4" s="189"/>
      <c r="H4" s="189"/>
      <c r="I4" s="189"/>
      <c r="J4" s="189"/>
    </row>
    <row r="5" spans="1:10" x14ac:dyDescent="0.3">
      <c r="A5" s="300" t="s">
        <v>165</v>
      </c>
      <c r="B5" s="301" t="s">
        <v>32</v>
      </c>
      <c r="C5" s="289">
        <v>0</v>
      </c>
      <c r="D5" s="296">
        <v>1</v>
      </c>
      <c r="E5" s="302">
        <f>C5*D5</f>
        <v>0</v>
      </c>
      <c r="G5" s="192"/>
      <c r="H5" s="193"/>
      <c r="I5" s="194"/>
      <c r="J5" s="192"/>
    </row>
    <row r="6" spans="1:10" x14ac:dyDescent="0.3">
      <c r="A6" s="195" t="s">
        <v>166</v>
      </c>
      <c r="B6" s="196" t="s">
        <v>32</v>
      </c>
      <c r="C6" s="197">
        <v>0</v>
      </c>
      <c r="D6" s="198">
        <v>1</v>
      </c>
      <c r="E6" s="17">
        <f>C6*D6</f>
        <v>0</v>
      </c>
      <c r="G6" s="192"/>
      <c r="H6" s="193"/>
      <c r="I6" s="194"/>
      <c r="J6" s="192"/>
    </row>
    <row r="7" spans="1:10" x14ac:dyDescent="0.3">
      <c r="A7" s="200" t="s">
        <v>167</v>
      </c>
      <c r="B7" s="201" t="s">
        <v>32</v>
      </c>
      <c r="C7" s="15">
        <v>0</v>
      </c>
      <c r="D7" s="52">
        <v>1</v>
      </c>
      <c r="E7" s="17">
        <f t="shared" ref="E7:E9" si="0">C7*D7</f>
        <v>0</v>
      </c>
      <c r="G7" s="202"/>
      <c r="H7" s="193"/>
      <c r="I7" s="194"/>
      <c r="J7" s="192"/>
    </row>
    <row r="8" spans="1:10" ht="16.5" customHeight="1" x14ac:dyDescent="0.3">
      <c r="A8" s="297" t="s">
        <v>168</v>
      </c>
      <c r="B8" s="201" t="s">
        <v>32</v>
      </c>
      <c r="C8" s="298">
        <v>0</v>
      </c>
      <c r="D8" s="299">
        <v>1</v>
      </c>
      <c r="E8" s="17">
        <f t="shared" si="0"/>
        <v>0</v>
      </c>
      <c r="G8" s="202"/>
      <c r="H8" s="193"/>
      <c r="I8" s="194"/>
      <c r="J8" s="192"/>
    </row>
    <row r="9" spans="1:10" ht="28.2" thickBot="1" x14ac:dyDescent="0.35">
      <c r="A9" s="271" t="s">
        <v>169</v>
      </c>
      <c r="B9" s="204" t="s">
        <v>32</v>
      </c>
      <c r="C9" s="174">
        <v>0</v>
      </c>
      <c r="D9" s="186">
        <v>1</v>
      </c>
      <c r="E9" s="17">
        <f t="shared" si="0"/>
        <v>0</v>
      </c>
      <c r="G9" s="202"/>
      <c r="H9" s="193"/>
      <c r="I9" s="194"/>
      <c r="J9" s="192"/>
    </row>
    <row r="10" spans="1:10" ht="15" thickBot="1" x14ac:dyDescent="0.35">
      <c r="A10" s="498"/>
      <c r="B10" s="498"/>
      <c r="C10" s="498"/>
      <c r="D10" s="498"/>
      <c r="E10" s="498"/>
      <c r="F10" s="50"/>
      <c r="G10" s="192"/>
      <c r="H10" s="193"/>
      <c r="I10" s="194"/>
      <c r="J10" s="192"/>
    </row>
    <row r="11" spans="1:10" ht="15" thickBot="1" x14ac:dyDescent="0.35">
      <c r="A11" s="511" t="s">
        <v>171</v>
      </c>
      <c r="B11" s="512"/>
      <c r="C11" s="512"/>
      <c r="D11" s="512"/>
      <c r="E11" s="513"/>
      <c r="F11" s="50"/>
      <c r="G11" s="192"/>
      <c r="H11" s="193"/>
      <c r="I11" s="194"/>
      <c r="J11" s="192"/>
    </row>
    <row r="12" spans="1:10" ht="28.2" thickBot="1" x14ac:dyDescent="0.35">
      <c r="A12" s="263" t="s">
        <v>2</v>
      </c>
      <c r="B12" s="264" t="s">
        <v>146</v>
      </c>
      <c r="C12" s="264" t="s">
        <v>19</v>
      </c>
      <c r="D12" s="265" t="s">
        <v>301</v>
      </c>
      <c r="E12" s="270" t="s">
        <v>33</v>
      </c>
      <c r="F12" s="50"/>
      <c r="G12" s="192"/>
      <c r="H12" s="193"/>
      <c r="I12" s="194"/>
      <c r="J12" s="192"/>
    </row>
    <row r="13" spans="1:10" x14ac:dyDescent="0.3">
      <c r="A13" s="300" t="s">
        <v>172</v>
      </c>
      <c r="B13" s="301" t="s">
        <v>32</v>
      </c>
      <c r="C13" s="289">
        <v>0</v>
      </c>
      <c r="D13" s="296">
        <v>1</v>
      </c>
      <c r="E13" s="302">
        <f>C13*D13</f>
        <v>0</v>
      </c>
      <c r="F13" s="50"/>
      <c r="G13" s="192"/>
      <c r="H13" s="193"/>
      <c r="I13" s="194"/>
      <c r="J13" s="192"/>
    </row>
    <row r="14" spans="1:10" ht="27.6" x14ac:dyDescent="0.3">
      <c r="A14" s="303" t="s">
        <v>173</v>
      </c>
      <c r="B14" s="196" t="s">
        <v>32</v>
      </c>
      <c r="C14" s="197">
        <v>0</v>
      </c>
      <c r="D14" s="198">
        <v>1</v>
      </c>
      <c r="E14" s="17">
        <f t="shared" ref="E14:E15" si="1">C14*D14</f>
        <v>0</v>
      </c>
      <c r="F14" s="50"/>
      <c r="G14" s="192"/>
      <c r="H14" s="193"/>
      <c r="I14" s="194"/>
      <c r="J14" s="192"/>
    </row>
    <row r="15" spans="1:10" x14ac:dyDescent="0.3">
      <c r="A15" s="200" t="s">
        <v>174</v>
      </c>
      <c r="B15" s="201" t="s">
        <v>32</v>
      </c>
      <c r="C15" s="15">
        <v>0</v>
      </c>
      <c r="D15" s="52">
        <v>1</v>
      </c>
      <c r="E15" s="17">
        <f t="shared" si="1"/>
        <v>0</v>
      </c>
      <c r="F15" s="50"/>
      <c r="G15" s="192"/>
      <c r="H15" s="193"/>
      <c r="I15" s="194"/>
      <c r="J15" s="192"/>
    </row>
    <row r="16" spans="1:10" ht="15" thickBot="1" x14ac:dyDescent="0.35">
      <c r="A16" s="261"/>
      <c r="B16" s="261"/>
      <c r="C16" s="261"/>
      <c r="D16" s="261"/>
      <c r="E16" s="261"/>
      <c r="F16" s="50"/>
      <c r="G16" s="192"/>
      <c r="H16" s="193"/>
      <c r="I16" s="194"/>
      <c r="J16" s="192"/>
    </row>
    <row r="17" spans="1:10" ht="15" thickBot="1" x14ac:dyDescent="0.35">
      <c r="A17" s="511" t="s">
        <v>164</v>
      </c>
      <c r="B17" s="512"/>
      <c r="C17" s="512"/>
      <c r="D17" s="512"/>
      <c r="E17" s="513"/>
      <c r="G17" s="188"/>
      <c r="H17" s="188"/>
      <c r="I17" s="188"/>
      <c r="J17" s="188"/>
    </row>
    <row r="18" spans="1:10" ht="28.2" thickBot="1" x14ac:dyDescent="0.35">
      <c r="A18" s="304" t="s">
        <v>2</v>
      </c>
      <c r="B18" s="305" t="s">
        <v>146</v>
      </c>
      <c r="C18" s="305" t="s">
        <v>19</v>
      </c>
      <c r="D18" s="306" t="s">
        <v>301</v>
      </c>
      <c r="E18" s="307" t="s">
        <v>33</v>
      </c>
      <c r="G18" s="189"/>
      <c r="H18" s="189"/>
      <c r="I18" s="189"/>
      <c r="J18" s="189"/>
    </row>
    <row r="19" spans="1:10" x14ac:dyDescent="0.3">
      <c r="A19" s="311" t="s">
        <v>175</v>
      </c>
      <c r="B19" s="295" t="s">
        <v>32</v>
      </c>
      <c r="C19" s="289">
        <v>0</v>
      </c>
      <c r="D19" s="310">
        <v>1</v>
      </c>
      <c r="E19" s="302">
        <f>C19*D19</f>
        <v>0</v>
      </c>
      <c r="G19" s="211"/>
      <c r="H19" s="212"/>
      <c r="I19" s="178"/>
      <c r="J19" s="192"/>
    </row>
    <row r="20" spans="1:10" x14ac:dyDescent="0.3">
      <c r="A20" s="312" t="s">
        <v>176</v>
      </c>
      <c r="B20" s="14" t="s">
        <v>32</v>
      </c>
      <c r="C20" s="15">
        <v>0</v>
      </c>
      <c r="D20" s="56">
        <v>1</v>
      </c>
      <c r="E20" s="17">
        <f t="shared" ref="E20:E21" si="2">C20*D20</f>
        <v>0</v>
      </c>
    </row>
    <row r="21" spans="1:10" x14ac:dyDescent="0.3">
      <c r="A21" s="312" t="s">
        <v>177</v>
      </c>
      <c r="B21" s="14" t="s">
        <v>32</v>
      </c>
      <c r="C21" s="15">
        <v>0</v>
      </c>
      <c r="D21" s="56">
        <v>1</v>
      </c>
      <c r="E21" s="17">
        <f t="shared" si="2"/>
        <v>0</v>
      </c>
    </row>
    <row r="22" spans="1:10" ht="15" thickBot="1" x14ac:dyDescent="0.35">
      <c r="A22" s="313" t="s">
        <v>178</v>
      </c>
      <c r="B22" s="173" t="s">
        <v>32</v>
      </c>
      <c r="C22" s="174">
        <v>0</v>
      </c>
      <c r="D22" s="175">
        <v>1</v>
      </c>
      <c r="E22" s="176">
        <f t="shared" ref="E22:E29" si="3">C22*D22</f>
        <v>0</v>
      </c>
    </row>
    <row r="23" spans="1:10" x14ac:dyDescent="0.3">
      <c r="A23" s="311" t="s">
        <v>179</v>
      </c>
      <c r="B23" s="295" t="s">
        <v>32</v>
      </c>
      <c r="C23" s="289">
        <v>0</v>
      </c>
      <c r="D23" s="310">
        <v>1</v>
      </c>
      <c r="E23" s="302">
        <f t="shared" si="3"/>
        <v>0</v>
      </c>
    </row>
    <row r="24" spans="1:10" x14ac:dyDescent="0.3">
      <c r="A24" s="312" t="s">
        <v>180</v>
      </c>
      <c r="B24" s="14" t="s">
        <v>32</v>
      </c>
      <c r="C24" s="15">
        <v>0</v>
      </c>
      <c r="D24" s="56">
        <v>1</v>
      </c>
      <c r="E24" s="17">
        <f t="shared" si="3"/>
        <v>0</v>
      </c>
    </row>
    <row r="25" spans="1:10" ht="15" thickBot="1" x14ac:dyDescent="0.35">
      <c r="A25" s="313" t="s">
        <v>181</v>
      </c>
      <c r="B25" s="173" t="s">
        <v>32</v>
      </c>
      <c r="C25" s="174">
        <v>0</v>
      </c>
      <c r="D25" s="175">
        <v>1</v>
      </c>
      <c r="E25" s="176">
        <f t="shared" si="3"/>
        <v>0</v>
      </c>
    </row>
    <row r="26" spans="1:10" x14ac:dyDescent="0.3">
      <c r="A26" s="314" t="s">
        <v>182</v>
      </c>
      <c r="B26" s="308" t="s">
        <v>32</v>
      </c>
      <c r="C26" s="197">
        <v>0</v>
      </c>
      <c r="D26" s="309">
        <v>1</v>
      </c>
      <c r="E26" s="199">
        <f t="shared" si="3"/>
        <v>0</v>
      </c>
    </row>
    <row r="27" spans="1:10" x14ac:dyDescent="0.3">
      <c r="A27" s="312" t="s">
        <v>183</v>
      </c>
      <c r="B27" s="14" t="s">
        <v>32</v>
      </c>
      <c r="C27" s="15">
        <v>0</v>
      </c>
      <c r="D27" s="56">
        <v>1</v>
      </c>
      <c r="E27" s="17">
        <f t="shared" si="3"/>
        <v>0</v>
      </c>
    </row>
    <row r="28" spans="1:10" x14ac:dyDescent="0.3">
      <c r="A28" s="312" t="s">
        <v>184</v>
      </c>
      <c r="B28" s="14" t="s">
        <v>32</v>
      </c>
      <c r="C28" s="15">
        <v>0</v>
      </c>
      <c r="D28" s="56">
        <v>1</v>
      </c>
      <c r="E28" s="17">
        <f t="shared" si="3"/>
        <v>0</v>
      </c>
    </row>
    <row r="29" spans="1:10" ht="15" thickBot="1" x14ac:dyDescent="0.35">
      <c r="A29" s="313" t="s">
        <v>185</v>
      </c>
      <c r="B29" s="173" t="s">
        <v>32</v>
      </c>
      <c r="C29" s="174">
        <v>0</v>
      </c>
      <c r="D29" s="175">
        <v>1</v>
      </c>
      <c r="E29" s="176">
        <f t="shared" si="3"/>
        <v>0</v>
      </c>
    </row>
    <row r="31" spans="1:10" ht="15.6" x14ac:dyDescent="0.3">
      <c r="A31" s="36" t="s">
        <v>17</v>
      </c>
      <c r="B31" s="36"/>
      <c r="C31" s="36"/>
      <c r="D31" s="36"/>
      <c r="E31" s="38">
        <f>SUM(E5:E9,E13:E15,E19:E29)</f>
        <v>0</v>
      </c>
    </row>
    <row r="34" spans="1:1" x14ac:dyDescent="0.3">
      <c r="A34" t="s">
        <v>275</v>
      </c>
    </row>
    <row r="35" spans="1:1" x14ac:dyDescent="0.3">
      <c r="A35" t="s">
        <v>268</v>
      </c>
    </row>
    <row r="36" spans="1:1" x14ac:dyDescent="0.3">
      <c r="A36" t="s">
        <v>269</v>
      </c>
    </row>
    <row r="37" spans="1:1" x14ac:dyDescent="0.3">
      <c r="A37" t="s">
        <v>270</v>
      </c>
    </row>
    <row r="38" spans="1:1" x14ac:dyDescent="0.3">
      <c r="A38" t="s">
        <v>271</v>
      </c>
    </row>
    <row r="39" spans="1:1" x14ac:dyDescent="0.3">
      <c r="A39" t="s">
        <v>267</v>
      </c>
    </row>
    <row r="40" spans="1:1" x14ac:dyDescent="0.3">
      <c r="A40" t="s">
        <v>273</v>
      </c>
    </row>
    <row r="42" spans="1:1" x14ac:dyDescent="0.3">
      <c r="A42" t="s">
        <v>272</v>
      </c>
    </row>
    <row r="43" spans="1:1" x14ac:dyDescent="0.3">
      <c r="A43" t="s">
        <v>264</v>
      </c>
    </row>
    <row r="44" spans="1:1" x14ac:dyDescent="0.3">
      <c r="A44" t="s">
        <v>265</v>
      </c>
    </row>
    <row r="45" spans="1:1" x14ac:dyDescent="0.3">
      <c r="A45" t="s">
        <v>266</v>
      </c>
    </row>
    <row r="46" spans="1:1" x14ac:dyDescent="0.3">
      <c r="A46" t="s">
        <v>276</v>
      </c>
    </row>
    <row r="47" spans="1:1" x14ac:dyDescent="0.3">
      <c r="A47" t="s">
        <v>274</v>
      </c>
    </row>
  </sheetData>
  <mergeCells count="4">
    <mergeCell ref="A3:E3"/>
    <mergeCell ref="A10:E10"/>
    <mergeCell ref="A17:E17"/>
    <mergeCell ref="A11:E11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workbookViewId="0">
      <selection activeCell="H13" sqref="H13"/>
    </sheetView>
  </sheetViews>
  <sheetFormatPr defaultColWidth="8.88671875" defaultRowHeight="14.4" x14ac:dyDescent="0.3"/>
  <cols>
    <col min="1" max="1" width="56.44140625" customWidth="1"/>
    <col min="2" max="2" width="9.44140625" customWidth="1"/>
    <col min="3" max="3" width="19.109375" customWidth="1"/>
    <col min="4" max="4" width="10" customWidth="1"/>
    <col min="5" max="5" width="17.109375" customWidth="1"/>
  </cols>
  <sheetData>
    <row r="1" spans="1:10" ht="15.6" x14ac:dyDescent="0.3">
      <c r="A1" s="1" t="s">
        <v>235</v>
      </c>
    </row>
    <row r="2" spans="1:10" ht="15" thickBot="1" x14ac:dyDescent="0.35">
      <c r="G2" s="187"/>
      <c r="H2" s="187"/>
      <c r="I2" s="187"/>
      <c r="J2" s="187"/>
    </row>
    <row r="3" spans="1:10" ht="15" thickBot="1" x14ac:dyDescent="0.35">
      <c r="A3" s="511" t="s">
        <v>186</v>
      </c>
      <c r="B3" s="512"/>
      <c r="C3" s="512"/>
      <c r="D3" s="512"/>
      <c r="E3" s="513"/>
      <c r="G3" s="188"/>
      <c r="H3" s="188"/>
      <c r="I3" s="188"/>
      <c r="J3" s="188"/>
    </row>
    <row r="4" spans="1:10" ht="28.2" thickBot="1" x14ac:dyDescent="0.35">
      <c r="A4" s="304" t="s">
        <v>2</v>
      </c>
      <c r="B4" s="305" t="s">
        <v>297</v>
      </c>
      <c r="C4" s="305" t="s">
        <v>19</v>
      </c>
      <c r="D4" s="306" t="s">
        <v>301</v>
      </c>
      <c r="E4" s="307" t="s">
        <v>33</v>
      </c>
      <c r="G4" s="189"/>
      <c r="H4" s="189"/>
      <c r="I4" s="189"/>
      <c r="J4" s="189"/>
    </row>
    <row r="5" spans="1:10" x14ac:dyDescent="0.3">
      <c r="A5" s="315" t="s">
        <v>187</v>
      </c>
      <c r="B5" s="295" t="s">
        <v>32</v>
      </c>
      <c r="C5" s="289">
        <v>0</v>
      </c>
      <c r="D5" s="310">
        <v>1</v>
      </c>
      <c r="E5" s="302">
        <f>C5*D5</f>
        <v>0</v>
      </c>
      <c r="G5" s="211"/>
      <c r="H5" s="212"/>
      <c r="I5" s="178"/>
      <c r="J5" s="192"/>
    </row>
    <row r="6" spans="1:10" x14ac:dyDescent="0.3">
      <c r="A6" s="316" t="s">
        <v>188</v>
      </c>
      <c r="B6" s="14" t="s">
        <v>32</v>
      </c>
      <c r="C6" s="15">
        <v>0</v>
      </c>
      <c r="D6" s="56">
        <v>1</v>
      </c>
      <c r="E6" s="17">
        <f t="shared" ref="E6:E12" si="0">C6*D6</f>
        <v>0</v>
      </c>
    </row>
    <row r="7" spans="1:10" ht="15" thickBot="1" x14ac:dyDescent="0.35">
      <c r="A7" s="317" t="s">
        <v>189</v>
      </c>
      <c r="B7" s="323" t="s">
        <v>32</v>
      </c>
      <c r="C7" s="174">
        <v>0</v>
      </c>
      <c r="D7" s="175">
        <v>1</v>
      </c>
      <c r="E7" s="176">
        <f t="shared" si="0"/>
        <v>0</v>
      </c>
    </row>
    <row r="8" spans="1:10" x14ac:dyDescent="0.3">
      <c r="A8" s="315" t="s">
        <v>190</v>
      </c>
      <c r="B8" s="324" t="s">
        <v>32</v>
      </c>
      <c r="C8" s="289">
        <v>0</v>
      </c>
      <c r="D8" s="310">
        <v>1</v>
      </c>
      <c r="E8" s="302">
        <f t="shared" si="0"/>
        <v>0</v>
      </c>
    </row>
    <row r="9" spans="1:10" x14ac:dyDescent="0.3">
      <c r="A9" s="316" t="s">
        <v>191</v>
      </c>
      <c r="B9" s="308" t="s">
        <v>32</v>
      </c>
      <c r="C9" s="197">
        <v>0</v>
      </c>
      <c r="D9" s="309">
        <v>1</v>
      </c>
      <c r="E9" s="199">
        <f t="shared" si="0"/>
        <v>0</v>
      </c>
    </row>
    <row r="10" spans="1:10" ht="15" thickBot="1" x14ac:dyDescent="0.35">
      <c r="A10" s="317" t="s">
        <v>192</v>
      </c>
      <c r="B10" s="323" t="s">
        <v>32</v>
      </c>
      <c r="C10" s="174">
        <v>0</v>
      </c>
      <c r="D10" s="175">
        <v>1</v>
      </c>
      <c r="E10" s="176">
        <f t="shared" si="0"/>
        <v>0</v>
      </c>
    </row>
    <row r="11" spans="1:10" x14ac:dyDescent="0.3">
      <c r="A11" s="315" t="s">
        <v>193</v>
      </c>
      <c r="B11" s="324" t="s">
        <v>32</v>
      </c>
      <c r="C11" s="289">
        <v>0</v>
      </c>
      <c r="D11" s="310">
        <v>1</v>
      </c>
      <c r="E11" s="302">
        <f t="shared" si="0"/>
        <v>0</v>
      </c>
    </row>
    <row r="12" spans="1:10" ht="15" thickBot="1" x14ac:dyDescent="0.35">
      <c r="A12" s="317" t="s">
        <v>194</v>
      </c>
      <c r="B12" s="318" t="s">
        <v>32</v>
      </c>
      <c r="C12" s="319">
        <v>0</v>
      </c>
      <c r="D12" s="320">
        <v>1</v>
      </c>
      <c r="E12" s="321">
        <f t="shared" si="0"/>
        <v>0</v>
      </c>
    </row>
    <row r="15" spans="1:10" ht="15.6" x14ac:dyDescent="0.3">
      <c r="A15" s="36" t="s">
        <v>17</v>
      </c>
      <c r="B15" s="36"/>
      <c r="C15" s="36"/>
      <c r="D15" s="36"/>
      <c r="E15" s="38">
        <f>SUM(E5:E12)</f>
        <v>0</v>
      </c>
    </row>
    <row r="18" spans="1:1" x14ac:dyDescent="0.3">
      <c r="A18" t="s">
        <v>275</v>
      </c>
    </row>
    <row r="19" spans="1:1" x14ac:dyDescent="0.3">
      <c r="A19" t="s">
        <v>268</v>
      </c>
    </row>
    <row r="20" spans="1:1" x14ac:dyDescent="0.3">
      <c r="A20" t="s">
        <v>269</v>
      </c>
    </row>
    <row r="21" spans="1:1" x14ac:dyDescent="0.3">
      <c r="A21" t="s">
        <v>270</v>
      </c>
    </row>
    <row r="22" spans="1:1" x14ac:dyDescent="0.3">
      <c r="A22" t="s">
        <v>271</v>
      </c>
    </row>
    <row r="23" spans="1:1" x14ac:dyDescent="0.3">
      <c r="A23" t="s">
        <v>267</v>
      </c>
    </row>
    <row r="24" spans="1:1" x14ac:dyDescent="0.3">
      <c r="A24" t="s">
        <v>273</v>
      </c>
    </row>
    <row r="26" spans="1:1" x14ac:dyDescent="0.3">
      <c r="A26" t="s">
        <v>272</v>
      </c>
    </row>
    <row r="27" spans="1:1" x14ac:dyDescent="0.3">
      <c r="A27" t="s">
        <v>264</v>
      </c>
    </row>
    <row r="28" spans="1:1" x14ac:dyDescent="0.3">
      <c r="A28" t="s">
        <v>265</v>
      </c>
    </row>
    <row r="29" spans="1:1" x14ac:dyDescent="0.3">
      <c r="A29" t="s">
        <v>266</v>
      </c>
    </row>
    <row r="30" spans="1:1" x14ac:dyDescent="0.3">
      <c r="A30" t="s">
        <v>276</v>
      </c>
    </row>
    <row r="31" spans="1:1" x14ac:dyDescent="0.3">
      <c r="A31" t="s">
        <v>274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topLeftCell="A7" workbookViewId="0">
      <selection activeCell="H24" sqref="H24"/>
    </sheetView>
  </sheetViews>
  <sheetFormatPr defaultColWidth="8.88671875" defaultRowHeight="14.4" x14ac:dyDescent="0.3"/>
  <cols>
    <col min="1" max="1" width="59.44140625" customWidth="1"/>
    <col min="2" max="2" width="9.44140625" customWidth="1"/>
    <col min="3" max="3" width="19.109375" customWidth="1"/>
    <col min="4" max="4" width="10" customWidth="1"/>
    <col min="5" max="5" width="32.33203125" customWidth="1"/>
  </cols>
  <sheetData>
    <row r="1" spans="1:10" ht="15.6" x14ac:dyDescent="0.3">
      <c r="A1" s="1" t="s">
        <v>236</v>
      </c>
    </row>
    <row r="2" spans="1:10" ht="15" thickBot="1" x14ac:dyDescent="0.35">
      <c r="G2" s="187"/>
      <c r="H2" s="187"/>
      <c r="I2" s="187"/>
      <c r="J2" s="187"/>
    </row>
    <row r="3" spans="1:10" ht="15" thickBot="1" x14ac:dyDescent="0.35">
      <c r="A3" s="511" t="s">
        <v>214</v>
      </c>
      <c r="B3" s="512"/>
      <c r="C3" s="512"/>
      <c r="D3" s="512"/>
      <c r="E3" s="513"/>
      <c r="G3" s="188"/>
      <c r="H3" s="188"/>
      <c r="I3" s="188"/>
      <c r="J3" s="188"/>
    </row>
    <row r="4" spans="1:10" ht="28.2" thickBot="1" x14ac:dyDescent="0.35">
      <c r="A4" s="304" t="s">
        <v>2</v>
      </c>
      <c r="B4" s="305" t="s">
        <v>146</v>
      </c>
      <c r="C4" s="305" t="s">
        <v>19</v>
      </c>
      <c r="D4" s="306" t="s">
        <v>301</v>
      </c>
      <c r="E4" s="307" t="s">
        <v>33</v>
      </c>
      <c r="G4" s="189"/>
      <c r="H4" s="189"/>
      <c r="I4" s="189"/>
      <c r="J4" s="189"/>
    </row>
    <row r="5" spans="1:10" x14ac:dyDescent="0.3">
      <c r="A5" s="315" t="s">
        <v>195</v>
      </c>
      <c r="B5" s="295" t="s">
        <v>32</v>
      </c>
      <c r="C5" s="289">
        <v>0</v>
      </c>
      <c r="D5" s="310">
        <v>1</v>
      </c>
      <c r="E5" s="302">
        <f>C5*D5</f>
        <v>0</v>
      </c>
    </row>
    <row r="6" spans="1:10" x14ac:dyDescent="0.3">
      <c r="A6" s="316" t="s">
        <v>196</v>
      </c>
      <c r="B6" s="14" t="s">
        <v>32</v>
      </c>
      <c r="C6" s="15">
        <v>0</v>
      </c>
      <c r="D6" s="56">
        <v>1</v>
      </c>
      <c r="E6" s="17">
        <f t="shared" ref="E6:E10" si="0">C6*D6</f>
        <v>0</v>
      </c>
    </row>
    <row r="7" spans="1:10" ht="15" thickBot="1" x14ac:dyDescent="0.35">
      <c r="A7" s="317" t="s">
        <v>197</v>
      </c>
      <c r="B7" s="323" t="s">
        <v>32</v>
      </c>
      <c r="C7" s="174">
        <v>0</v>
      </c>
      <c r="D7" s="175">
        <v>1</v>
      </c>
      <c r="E7" s="176">
        <f t="shared" si="0"/>
        <v>0</v>
      </c>
    </row>
    <row r="8" spans="1:10" x14ac:dyDescent="0.3">
      <c r="A8" s="315" t="s">
        <v>198</v>
      </c>
      <c r="B8" s="322" t="s">
        <v>32</v>
      </c>
      <c r="C8" s="197">
        <v>0</v>
      </c>
      <c r="D8" s="309">
        <v>1</v>
      </c>
      <c r="E8" s="199">
        <f t="shared" si="0"/>
        <v>0</v>
      </c>
    </row>
    <row r="9" spans="1:10" x14ac:dyDescent="0.3">
      <c r="A9" s="316" t="s">
        <v>199</v>
      </c>
      <c r="B9" s="308" t="s">
        <v>32</v>
      </c>
      <c r="C9" s="197">
        <v>0</v>
      </c>
      <c r="D9" s="309">
        <v>1</v>
      </c>
      <c r="E9" s="199">
        <f t="shared" si="0"/>
        <v>0</v>
      </c>
    </row>
    <row r="10" spans="1:10" ht="15" thickBot="1" x14ac:dyDescent="0.35">
      <c r="A10" s="317" t="s">
        <v>200</v>
      </c>
      <c r="B10" s="323" t="s">
        <v>32</v>
      </c>
      <c r="C10" s="174">
        <v>0</v>
      </c>
      <c r="D10" s="175">
        <v>1</v>
      </c>
      <c r="E10" s="176">
        <f t="shared" si="0"/>
        <v>0</v>
      </c>
    </row>
    <row r="11" spans="1:10" x14ac:dyDescent="0.3">
      <c r="A11" s="325" t="s">
        <v>201</v>
      </c>
      <c r="B11" s="308" t="s">
        <v>32</v>
      </c>
      <c r="C11" s="197">
        <v>0</v>
      </c>
      <c r="D11" s="309">
        <v>1</v>
      </c>
      <c r="E11" s="199">
        <f t="shared" ref="E11:E19" si="1">C11*D11</f>
        <v>0</v>
      </c>
    </row>
    <row r="12" spans="1:10" x14ac:dyDescent="0.3">
      <c r="A12" s="326" t="s">
        <v>202</v>
      </c>
      <c r="B12" s="14" t="s">
        <v>32</v>
      </c>
      <c r="C12" s="15">
        <v>0</v>
      </c>
      <c r="D12" s="56">
        <v>1</v>
      </c>
      <c r="E12" s="17">
        <f t="shared" si="1"/>
        <v>0</v>
      </c>
    </row>
    <row r="13" spans="1:10" ht="15" thickBot="1" x14ac:dyDescent="0.35">
      <c r="A13" s="327" t="s">
        <v>203</v>
      </c>
      <c r="B13" s="173" t="s">
        <v>32</v>
      </c>
      <c r="C13" s="174">
        <v>0</v>
      </c>
      <c r="D13" s="175">
        <v>1</v>
      </c>
      <c r="E13" s="176">
        <f t="shared" si="1"/>
        <v>0</v>
      </c>
    </row>
    <row r="14" spans="1:10" x14ac:dyDescent="0.3">
      <c r="A14" s="325" t="s">
        <v>204</v>
      </c>
      <c r="B14" s="308" t="s">
        <v>32</v>
      </c>
      <c r="C14" s="197">
        <v>0</v>
      </c>
      <c r="D14" s="309">
        <v>1</v>
      </c>
      <c r="E14" s="199">
        <f t="shared" si="1"/>
        <v>0</v>
      </c>
    </row>
    <row r="15" spans="1:10" x14ac:dyDescent="0.3">
      <c r="A15" s="326" t="s">
        <v>205</v>
      </c>
      <c r="B15" s="14" t="s">
        <v>32</v>
      </c>
      <c r="C15" s="15">
        <v>0</v>
      </c>
      <c r="D15" s="56">
        <v>1</v>
      </c>
      <c r="E15" s="17">
        <f t="shared" si="1"/>
        <v>0</v>
      </c>
    </row>
    <row r="16" spans="1:10" ht="15" thickBot="1" x14ac:dyDescent="0.35">
      <c r="A16" s="327" t="s">
        <v>206</v>
      </c>
      <c r="B16" s="173" t="s">
        <v>32</v>
      </c>
      <c r="C16" s="174">
        <v>0</v>
      </c>
      <c r="D16" s="175">
        <v>1</v>
      </c>
      <c r="E16" s="176">
        <f t="shared" si="1"/>
        <v>0</v>
      </c>
    </row>
    <row r="17" spans="1:5" x14ac:dyDescent="0.3">
      <c r="A17" s="325" t="s">
        <v>207</v>
      </c>
      <c r="B17" s="308" t="s">
        <v>32</v>
      </c>
      <c r="C17" s="197">
        <v>0</v>
      </c>
      <c r="D17" s="309">
        <v>1</v>
      </c>
      <c r="E17" s="199">
        <f t="shared" si="1"/>
        <v>0</v>
      </c>
    </row>
    <row r="18" spans="1:5" x14ac:dyDescent="0.3">
      <c r="A18" s="326" t="s">
        <v>208</v>
      </c>
      <c r="B18" s="14" t="s">
        <v>32</v>
      </c>
      <c r="C18" s="15">
        <v>0</v>
      </c>
      <c r="D18" s="56">
        <v>1</v>
      </c>
      <c r="E18" s="17">
        <f t="shared" si="1"/>
        <v>0</v>
      </c>
    </row>
    <row r="19" spans="1:5" ht="15" thickBot="1" x14ac:dyDescent="0.35">
      <c r="A19" s="327" t="s">
        <v>209</v>
      </c>
      <c r="B19" s="173" t="s">
        <v>32</v>
      </c>
      <c r="C19" s="174">
        <v>0</v>
      </c>
      <c r="D19" s="175">
        <v>1</v>
      </c>
      <c r="E19" s="176">
        <f t="shared" si="1"/>
        <v>0</v>
      </c>
    </row>
    <row r="20" spans="1:5" ht="15" thickBot="1" x14ac:dyDescent="0.35"/>
    <row r="21" spans="1:5" ht="15" thickBot="1" x14ac:dyDescent="0.35">
      <c r="A21" s="511" t="s">
        <v>213</v>
      </c>
      <c r="B21" s="512"/>
      <c r="C21" s="512"/>
      <c r="D21" s="512"/>
      <c r="E21" s="513"/>
    </row>
    <row r="22" spans="1:5" ht="28.2" thickBot="1" x14ac:dyDescent="0.35">
      <c r="A22" s="304" t="s">
        <v>2</v>
      </c>
      <c r="B22" s="305" t="s">
        <v>146</v>
      </c>
      <c r="C22" s="305" t="s">
        <v>19</v>
      </c>
      <c r="D22" s="306" t="s">
        <v>301</v>
      </c>
      <c r="E22" s="307" t="s">
        <v>33</v>
      </c>
    </row>
    <row r="23" spans="1:5" x14ac:dyDescent="0.3">
      <c r="A23" s="330" t="s">
        <v>210</v>
      </c>
      <c r="B23" s="295" t="s">
        <v>32</v>
      </c>
      <c r="C23" s="289">
        <v>0</v>
      </c>
      <c r="D23" s="310">
        <v>1</v>
      </c>
      <c r="E23" s="302">
        <f>C23*D23</f>
        <v>0</v>
      </c>
    </row>
    <row r="24" spans="1:5" x14ac:dyDescent="0.3">
      <c r="A24" s="329" t="s">
        <v>211</v>
      </c>
      <c r="B24" s="308" t="s">
        <v>32</v>
      </c>
      <c r="C24" s="197">
        <v>0</v>
      </c>
      <c r="D24" s="309">
        <v>1</v>
      </c>
      <c r="E24" s="199">
        <f t="shared" ref="E24" si="2">C24*D24</f>
        <v>0</v>
      </c>
    </row>
    <row r="25" spans="1:5" ht="15" thickBot="1" x14ac:dyDescent="0.35">
      <c r="A25" s="328" t="s">
        <v>212</v>
      </c>
      <c r="B25" s="318" t="s">
        <v>32</v>
      </c>
      <c r="C25" s="319">
        <v>0</v>
      </c>
      <c r="D25" s="320">
        <v>1</v>
      </c>
      <c r="E25" s="321">
        <f t="shared" ref="E25" si="3">C25*D25</f>
        <v>0</v>
      </c>
    </row>
    <row r="26" spans="1:5" x14ac:dyDescent="0.3">
      <c r="C26" s="370"/>
    </row>
    <row r="27" spans="1:5" ht="15.6" x14ac:dyDescent="0.3">
      <c r="A27" s="36" t="s">
        <v>17</v>
      </c>
      <c r="B27" s="36"/>
      <c r="C27" s="36"/>
      <c r="D27" s="36"/>
      <c r="E27" s="38">
        <f>SUM(E5:E19,E23:E25)</f>
        <v>0</v>
      </c>
    </row>
    <row r="30" spans="1:5" x14ac:dyDescent="0.3">
      <c r="A30" t="s">
        <v>275</v>
      </c>
    </row>
    <row r="31" spans="1:5" x14ac:dyDescent="0.3">
      <c r="A31" t="s">
        <v>268</v>
      </c>
    </row>
    <row r="32" spans="1:5" x14ac:dyDescent="0.3">
      <c r="A32" t="s">
        <v>269</v>
      </c>
    </row>
    <row r="33" spans="1:1" x14ac:dyDescent="0.3">
      <c r="A33" t="s">
        <v>270</v>
      </c>
    </row>
    <row r="34" spans="1:1" x14ac:dyDescent="0.3">
      <c r="A34" t="s">
        <v>271</v>
      </c>
    </row>
    <row r="35" spans="1:1" x14ac:dyDescent="0.3">
      <c r="A35" t="s">
        <v>267</v>
      </c>
    </row>
    <row r="36" spans="1:1" x14ac:dyDescent="0.3">
      <c r="A36" t="s">
        <v>273</v>
      </c>
    </row>
    <row r="38" spans="1:1" x14ac:dyDescent="0.3">
      <c r="A38" t="s">
        <v>272</v>
      </c>
    </row>
    <row r="39" spans="1:1" x14ac:dyDescent="0.3">
      <c r="A39" t="s">
        <v>264</v>
      </c>
    </row>
    <row r="40" spans="1:1" x14ac:dyDescent="0.3">
      <c r="A40" t="s">
        <v>265</v>
      </c>
    </row>
    <row r="41" spans="1:1" x14ac:dyDescent="0.3">
      <c r="A41" t="s">
        <v>266</v>
      </c>
    </row>
    <row r="42" spans="1:1" x14ac:dyDescent="0.3">
      <c r="A42" t="s">
        <v>276</v>
      </c>
    </row>
    <row r="43" spans="1:1" x14ac:dyDescent="0.3">
      <c r="A43" t="s">
        <v>274</v>
      </c>
    </row>
  </sheetData>
  <mergeCells count="2">
    <mergeCell ref="A3:E3"/>
    <mergeCell ref="A21:E21"/>
  </mergeCells>
  <pageMargins left="0.7" right="0.7" top="0.78740157499999996" bottom="0.78740157499999996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0"/>
  <sheetViews>
    <sheetView topLeftCell="A43" workbookViewId="0">
      <selection activeCell="A87" sqref="A87:A100"/>
    </sheetView>
  </sheetViews>
  <sheetFormatPr defaultColWidth="8.88671875" defaultRowHeight="14.4" x14ac:dyDescent="0.3"/>
  <cols>
    <col min="1" max="1" width="46.44140625" customWidth="1"/>
    <col min="2" max="2" width="11.33203125" customWidth="1"/>
    <col min="3" max="4" width="12.44140625" customWidth="1"/>
    <col min="5" max="5" width="17.33203125" customWidth="1"/>
  </cols>
  <sheetData>
    <row r="1" spans="1:10" ht="15.6" x14ac:dyDescent="0.3">
      <c r="A1" s="1" t="s">
        <v>237</v>
      </c>
    </row>
    <row r="2" spans="1:10" ht="15" thickBot="1" x14ac:dyDescent="0.35">
      <c r="A2" s="498"/>
      <c r="B2" s="498"/>
      <c r="C2" s="498"/>
      <c r="D2" s="498"/>
      <c r="E2" s="498"/>
      <c r="F2" s="50"/>
      <c r="G2" s="192"/>
      <c r="H2" s="193"/>
      <c r="I2" s="194"/>
      <c r="J2" s="192"/>
    </row>
    <row r="3" spans="1:10" ht="15" thickBot="1" x14ac:dyDescent="0.35">
      <c r="A3" s="515" t="s">
        <v>217</v>
      </c>
      <c r="B3" s="516"/>
      <c r="C3" s="516"/>
      <c r="D3" s="516"/>
      <c r="E3" s="517"/>
      <c r="G3" s="188"/>
      <c r="H3" s="188"/>
      <c r="I3" s="188"/>
      <c r="J3" s="188"/>
    </row>
    <row r="4" spans="1:10" ht="28.2" thickBot="1" x14ac:dyDescent="0.35">
      <c r="A4" s="275" t="s">
        <v>2</v>
      </c>
      <c r="B4" s="276" t="s">
        <v>124</v>
      </c>
      <c r="C4" s="276" t="s">
        <v>19</v>
      </c>
      <c r="D4" s="277" t="s">
        <v>32</v>
      </c>
      <c r="E4" s="278" t="s">
        <v>33</v>
      </c>
      <c r="G4" s="189"/>
      <c r="H4" s="189"/>
      <c r="I4" s="189"/>
      <c r="J4" s="189"/>
    </row>
    <row r="5" spans="1:10" x14ac:dyDescent="0.3">
      <c r="A5" s="518" t="s">
        <v>153</v>
      </c>
      <c r="B5" s="280">
        <v>5</v>
      </c>
      <c r="C5" s="281"/>
      <c r="D5" s="282">
        <v>1</v>
      </c>
      <c r="E5" s="283">
        <f t="shared" ref="E5:E17" si="0">C5*D5</f>
        <v>0</v>
      </c>
      <c r="G5" s="211"/>
      <c r="H5" s="212"/>
      <c r="I5" s="178"/>
      <c r="J5" s="192"/>
    </row>
    <row r="6" spans="1:10" x14ac:dyDescent="0.3">
      <c r="A6" s="500"/>
      <c r="B6" s="78">
        <v>10</v>
      </c>
      <c r="C6" s="15"/>
      <c r="D6" s="16">
        <v>1</v>
      </c>
      <c r="E6" s="46">
        <f t="shared" si="0"/>
        <v>0</v>
      </c>
      <c r="G6" s="211"/>
      <c r="H6" s="212"/>
      <c r="I6" s="178"/>
      <c r="J6" s="192"/>
    </row>
    <row r="7" spans="1:10" x14ac:dyDescent="0.3">
      <c r="A7" s="500"/>
      <c r="B7" s="78">
        <v>15</v>
      </c>
      <c r="C7" s="15"/>
      <c r="D7" s="16">
        <v>1</v>
      </c>
      <c r="E7" s="46">
        <f t="shared" si="0"/>
        <v>0</v>
      </c>
      <c r="G7" s="211"/>
      <c r="H7" s="212"/>
      <c r="I7" s="178"/>
      <c r="J7" s="192"/>
    </row>
    <row r="8" spans="1:10" x14ac:dyDescent="0.3">
      <c r="A8" s="500"/>
      <c r="B8" s="78">
        <v>20</v>
      </c>
      <c r="C8" s="15"/>
      <c r="D8" s="16">
        <v>1</v>
      </c>
      <c r="E8" s="46">
        <f t="shared" si="0"/>
        <v>0</v>
      </c>
      <c r="G8" s="211"/>
      <c r="H8" s="212"/>
      <c r="I8" s="178"/>
      <c r="J8" s="192"/>
    </row>
    <row r="9" spans="1:10" x14ac:dyDescent="0.3">
      <c r="A9" s="500"/>
      <c r="B9" s="78">
        <v>25</v>
      </c>
      <c r="C9" s="15"/>
      <c r="D9" s="16">
        <v>1</v>
      </c>
      <c r="E9" s="46">
        <f t="shared" si="0"/>
        <v>0</v>
      </c>
      <c r="G9" s="211"/>
      <c r="H9" s="212"/>
      <c r="I9" s="178"/>
      <c r="J9" s="192"/>
    </row>
    <row r="10" spans="1:10" x14ac:dyDescent="0.3">
      <c r="A10" s="500"/>
      <c r="B10" s="78">
        <v>50</v>
      </c>
      <c r="C10" s="15"/>
      <c r="D10" s="16">
        <v>1</v>
      </c>
      <c r="E10" s="46">
        <f t="shared" si="0"/>
        <v>0</v>
      </c>
      <c r="G10" s="211"/>
      <c r="H10" s="212"/>
      <c r="I10" s="178"/>
      <c r="J10" s="192"/>
    </row>
    <row r="11" spans="1:10" ht="15" thickBot="1" x14ac:dyDescent="0.35">
      <c r="A11" s="501"/>
      <c r="B11" s="213">
        <v>70</v>
      </c>
      <c r="C11" s="174"/>
      <c r="D11" s="284">
        <v>1</v>
      </c>
      <c r="E11" s="214">
        <f t="shared" si="0"/>
        <v>0</v>
      </c>
      <c r="G11" s="211"/>
      <c r="H11" s="212"/>
      <c r="I11" s="178"/>
      <c r="J11" s="192"/>
    </row>
    <row r="12" spans="1:10" x14ac:dyDescent="0.3">
      <c r="A12" s="514" t="s">
        <v>154</v>
      </c>
      <c r="B12" s="272">
        <v>5</v>
      </c>
      <c r="C12" s="273"/>
      <c r="D12" s="285">
        <v>1</v>
      </c>
      <c r="E12" s="279">
        <f t="shared" si="0"/>
        <v>0</v>
      </c>
    </row>
    <row r="13" spans="1:10" x14ac:dyDescent="0.3">
      <c r="A13" s="500"/>
      <c r="B13" s="78">
        <v>10</v>
      </c>
      <c r="C13" s="15"/>
      <c r="D13" s="16">
        <v>1</v>
      </c>
      <c r="E13" s="46">
        <f t="shared" si="0"/>
        <v>0</v>
      </c>
    </row>
    <row r="14" spans="1:10" x14ac:dyDescent="0.3">
      <c r="A14" s="500"/>
      <c r="B14" s="78">
        <v>15</v>
      </c>
      <c r="C14" s="15"/>
      <c r="D14" s="16">
        <v>1</v>
      </c>
      <c r="E14" s="46">
        <f t="shared" si="0"/>
        <v>0</v>
      </c>
    </row>
    <row r="15" spans="1:10" x14ac:dyDescent="0.3">
      <c r="A15" s="500"/>
      <c r="B15" s="78">
        <v>20</v>
      </c>
      <c r="C15" s="15"/>
      <c r="D15" s="16">
        <v>1</v>
      </c>
      <c r="E15" s="46">
        <f t="shared" si="0"/>
        <v>0</v>
      </c>
    </row>
    <row r="16" spans="1:10" x14ac:dyDescent="0.3">
      <c r="A16" s="500"/>
      <c r="B16" s="78">
        <v>25</v>
      </c>
      <c r="C16" s="15"/>
      <c r="D16" s="16">
        <v>1</v>
      </c>
      <c r="E16" s="46">
        <f t="shared" si="0"/>
        <v>0</v>
      </c>
    </row>
    <row r="17" spans="1:10" x14ac:dyDescent="0.3">
      <c r="A17" s="500"/>
      <c r="B17" s="78">
        <v>50</v>
      </c>
      <c r="C17" s="15"/>
      <c r="D17" s="16">
        <v>1</v>
      </c>
      <c r="E17" s="46">
        <f t="shared" si="0"/>
        <v>0</v>
      </c>
    </row>
    <row r="18" spans="1:10" ht="15" thickBot="1" x14ac:dyDescent="0.35">
      <c r="A18" s="501"/>
      <c r="B18" s="213">
        <v>70</v>
      </c>
      <c r="C18" s="174"/>
      <c r="D18" s="284">
        <v>1</v>
      </c>
      <c r="E18" s="214">
        <f>C18*D18</f>
        <v>0</v>
      </c>
    </row>
    <row r="19" spans="1:10" x14ac:dyDescent="0.3">
      <c r="A19" s="514" t="s">
        <v>155</v>
      </c>
      <c r="B19" s="272">
        <v>5</v>
      </c>
      <c r="C19" s="273"/>
      <c r="D19" s="285">
        <v>1</v>
      </c>
      <c r="E19" s="279">
        <f t="shared" ref="E19:E31" si="1">C19*D19</f>
        <v>0</v>
      </c>
      <c r="G19" s="211"/>
      <c r="H19" s="212"/>
      <c r="I19" s="178"/>
      <c r="J19" s="192"/>
    </row>
    <row r="20" spans="1:10" x14ac:dyDescent="0.3">
      <c r="A20" s="500"/>
      <c r="B20" s="78">
        <v>10</v>
      </c>
      <c r="C20" s="15"/>
      <c r="D20" s="16">
        <v>1</v>
      </c>
      <c r="E20" s="46">
        <f t="shared" si="1"/>
        <v>0</v>
      </c>
      <c r="G20" s="211"/>
      <c r="H20" s="212"/>
      <c r="I20" s="178"/>
      <c r="J20" s="192"/>
    </row>
    <row r="21" spans="1:10" x14ac:dyDescent="0.3">
      <c r="A21" s="500"/>
      <c r="B21" s="78">
        <v>15</v>
      </c>
      <c r="C21" s="15"/>
      <c r="D21" s="16">
        <v>1</v>
      </c>
      <c r="E21" s="46">
        <f t="shared" si="1"/>
        <v>0</v>
      </c>
      <c r="G21" s="211"/>
      <c r="H21" s="212"/>
      <c r="I21" s="178"/>
      <c r="J21" s="192"/>
    </row>
    <row r="22" spans="1:10" x14ac:dyDescent="0.3">
      <c r="A22" s="500"/>
      <c r="B22" s="78">
        <v>20</v>
      </c>
      <c r="C22" s="15"/>
      <c r="D22" s="16">
        <v>1</v>
      </c>
      <c r="E22" s="46">
        <f t="shared" si="1"/>
        <v>0</v>
      </c>
      <c r="G22" s="211"/>
      <c r="H22" s="212"/>
      <c r="I22" s="178"/>
      <c r="J22" s="192"/>
    </row>
    <row r="23" spans="1:10" x14ac:dyDescent="0.3">
      <c r="A23" s="500"/>
      <c r="B23" s="78">
        <v>25</v>
      </c>
      <c r="C23" s="15"/>
      <c r="D23" s="16">
        <v>1</v>
      </c>
      <c r="E23" s="46">
        <f t="shared" si="1"/>
        <v>0</v>
      </c>
      <c r="G23" s="211"/>
      <c r="H23" s="212"/>
      <c r="I23" s="178"/>
      <c r="J23" s="192"/>
    </row>
    <row r="24" spans="1:10" x14ac:dyDescent="0.3">
      <c r="A24" s="500"/>
      <c r="B24" s="78">
        <v>50</v>
      </c>
      <c r="C24" s="15"/>
      <c r="D24" s="16">
        <v>1</v>
      </c>
      <c r="E24" s="46">
        <f t="shared" si="1"/>
        <v>0</v>
      </c>
      <c r="G24" s="211"/>
      <c r="H24" s="212"/>
      <c r="I24" s="178"/>
      <c r="J24" s="192"/>
    </row>
    <row r="25" spans="1:10" ht="15" thickBot="1" x14ac:dyDescent="0.35">
      <c r="A25" s="501"/>
      <c r="B25" s="213">
        <v>70</v>
      </c>
      <c r="C25" s="174"/>
      <c r="D25" s="284">
        <v>1</v>
      </c>
      <c r="E25" s="214">
        <f t="shared" si="1"/>
        <v>0</v>
      </c>
      <c r="G25" s="211"/>
      <c r="H25" s="212"/>
      <c r="I25" s="178"/>
      <c r="J25" s="192"/>
    </row>
    <row r="26" spans="1:10" x14ac:dyDescent="0.3">
      <c r="A26" s="514" t="s">
        <v>156</v>
      </c>
      <c r="B26" s="272">
        <v>5</v>
      </c>
      <c r="C26" s="273"/>
      <c r="D26" s="285">
        <v>1</v>
      </c>
      <c r="E26" s="279">
        <f t="shared" si="1"/>
        <v>0</v>
      </c>
    </row>
    <row r="27" spans="1:10" x14ac:dyDescent="0.3">
      <c r="A27" s="500"/>
      <c r="B27" s="78">
        <v>10</v>
      </c>
      <c r="C27" s="15"/>
      <c r="D27" s="16">
        <v>1</v>
      </c>
      <c r="E27" s="46">
        <f t="shared" si="1"/>
        <v>0</v>
      </c>
    </row>
    <row r="28" spans="1:10" x14ac:dyDescent="0.3">
      <c r="A28" s="500"/>
      <c r="B28" s="78">
        <v>15</v>
      </c>
      <c r="C28" s="15"/>
      <c r="D28" s="16">
        <v>1</v>
      </c>
      <c r="E28" s="46">
        <f t="shared" si="1"/>
        <v>0</v>
      </c>
    </row>
    <row r="29" spans="1:10" x14ac:dyDescent="0.3">
      <c r="A29" s="500"/>
      <c r="B29" s="78">
        <v>20</v>
      </c>
      <c r="C29" s="15"/>
      <c r="D29" s="16">
        <v>1</v>
      </c>
      <c r="E29" s="46">
        <f t="shared" si="1"/>
        <v>0</v>
      </c>
    </row>
    <row r="30" spans="1:10" x14ac:dyDescent="0.3">
      <c r="A30" s="500"/>
      <c r="B30" s="78">
        <v>25</v>
      </c>
      <c r="C30" s="15"/>
      <c r="D30" s="16">
        <v>1</v>
      </c>
      <c r="E30" s="46">
        <f t="shared" si="1"/>
        <v>0</v>
      </c>
    </row>
    <row r="31" spans="1:10" x14ac:dyDescent="0.3">
      <c r="A31" s="500"/>
      <c r="B31" s="78">
        <v>50</v>
      </c>
      <c r="C31" s="15"/>
      <c r="D31" s="16">
        <v>1</v>
      </c>
      <c r="E31" s="46">
        <f t="shared" si="1"/>
        <v>0</v>
      </c>
    </row>
    <row r="32" spans="1:10" ht="15" thickBot="1" x14ac:dyDescent="0.35">
      <c r="A32" s="501"/>
      <c r="B32" s="213">
        <v>70</v>
      </c>
      <c r="C32" s="174"/>
      <c r="D32" s="284">
        <v>1</v>
      </c>
      <c r="E32" s="214">
        <f>C32*D32</f>
        <v>0</v>
      </c>
    </row>
    <row r="33" spans="1:5" x14ac:dyDescent="0.3">
      <c r="A33" s="514" t="s">
        <v>216</v>
      </c>
      <c r="B33" s="272">
        <v>2</v>
      </c>
      <c r="C33" s="273"/>
      <c r="D33" s="285">
        <v>10</v>
      </c>
      <c r="E33" s="279">
        <f t="shared" ref="E33:E34" si="2">C33*D33</f>
        <v>0</v>
      </c>
    </row>
    <row r="34" spans="1:5" x14ac:dyDescent="0.3">
      <c r="A34" s="500"/>
      <c r="B34" s="78">
        <v>4</v>
      </c>
      <c r="C34" s="15"/>
      <c r="D34" s="16">
        <v>10</v>
      </c>
      <c r="E34" s="46">
        <f t="shared" si="2"/>
        <v>0</v>
      </c>
    </row>
    <row r="35" spans="1:5" x14ac:dyDescent="0.3">
      <c r="A35" s="500"/>
      <c r="B35" s="274">
        <v>6</v>
      </c>
      <c r="C35" s="15"/>
      <c r="D35" s="16">
        <v>10</v>
      </c>
      <c r="E35" s="46">
        <f>C35*D35</f>
        <v>0</v>
      </c>
    </row>
    <row r="36" spans="1:5" x14ac:dyDescent="0.3">
      <c r="A36" s="500"/>
      <c r="B36" s="78">
        <v>8</v>
      </c>
      <c r="C36" s="15"/>
      <c r="D36" s="16">
        <v>10</v>
      </c>
      <c r="E36" s="46">
        <f t="shared" ref="E36:E42" si="3">C36*D36</f>
        <v>0</v>
      </c>
    </row>
    <row r="37" spans="1:5" ht="15" thickBot="1" x14ac:dyDescent="0.35">
      <c r="A37" s="501"/>
      <c r="B37" s="213">
        <v>10</v>
      </c>
      <c r="C37" s="174"/>
      <c r="D37" s="284">
        <v>10</v>
      </c>
      <c r="E37" s="214">
        <f t="shared" si="3"/>
        <v>0</v>
      </c>
    </row>
    <row r="38" spans="1:5" x14ac:dyDescent="0.3">
      <c r="A38" s="514" t="s">
        <v>215</v>
      </c>
      <c r="B38" s="272">
        <v>2</v>
      </c>
      <c r="C38" s="273"/>
      <c r="D38" s="285">
        <v>10</v>
      </c>
      <c r="E38" s="279">
        <f t="shared" si="3"/>
        <v>0</v>
      </c>
    </row>
    <row r="39" spans="1:5" x14ac:dyDescent="0.3">
      <c r="A39" s="500"/>
      <c r="B39" s="78">
        <v>4</v>
      </c>
      <c r="C39" s="15"/>
      <c r="D39" s="16">
        <v>10</v>
      </c>
      <c r="E39" s="46">
        <f t="shared" si="3"/>
        <v>0</v>
      </c>
    </row>
    <row r="40" spans="1:5" x14ac:dyDescent="0.3">
      <c r="A40" s="500"/>
      <c r="B40" s="78">
        <v>6</v>
      </c>
      <c r="C40" s="15"/>
      <c r="D40" s="16">
        <v>10</v>
      </c>
      <c r="E40" s="46">
        <f t="shared" si="3"/>
        <v>0</v>
      </c>
    </row>
    <row r="41" spans="1:5" x14ac:dyDescent="0.3">
      <c r="A41" s="500"/>
      <c r="B41" s="78">
        <v>8</v>
      </c>
      <c r="C41" s="15"/>
      <c r="D41" s="16">
        <v>10</v>
      </c>
      <c r="E41" s="46">
        <f t="shared" si="3"/>
        <v>0</v>
      </c>
    </row>
    <row r="42" spans="1:5" ht="15" thickBot="1" x14ac:dyDescent="0.35">
      <c r="A42" s="501"/>
      <c r="B42" s="213">
        <v>10</v>
      </c>
      <c r="C42" s="174"/>
      <c r="D42" s="284">
        <v>10</v>
      </c>
      <c r="E42" s="214">
        <f t="shared" si="3"/>
        <v>0</v>
      </c>
    </row>
    <row r="44" spans="1:5" ht="15" thickBot="1" x14ac:dyDescent="0.35"/>
    <row r="45" spans="1:5" ht="15" thickBot="1" x14ac:dyDescent="0.35">
      <c r="A45" s="515" t="s">
        <v>224</v>
      </c>
      <c r="B45" s="516"/>
      <c r="C45" s="516"/>
      <c r="D45" s="516"/>
      <c r="E45" s="517"/>
    </row>
    <row r="46" spans="1:5" ht="28.2" thickBot="1" x14ac:dyDescent="0.35">
      <c r="A46" s="275" t="s">
        <v>2</v>
      </c>
      <c r="B46" s="276" t="s">
        <v>124</v>
      </c>
      <c r="C46" s="276" t="s">
        <v>31</v>
      </c>
      <c r="D46" s="277" t="s">
        <v>32</v>
      </c>
      <c r="E46" s="278" t="s">
        <v>33</v>
      </c>
    </row>
    <row r="47" spans="1:5" x14ac:dyDescent="0.3">
      <c r="A47" s="518" t="s">
        <v>218</v>
      </c>
      <c r="B47" s="280">
        <v>1</v>
      </c>
      <c r="C47" s="281"/>
      <c r="D47" s="282">
        <v>1</v>
      </c>
      <c r="E47" s="283">
        <f t="shared" ref="E47:E82" si="4">C47*D47</f>
        <v>0</v>
      </c>
    </row>
    <row r="48" spans="1:5" x14ac:dyDescent="0.3">
      <c r="A48" s="500"/>
      <c r="B48" s="78">
        <v>2</v>
      </c>
      <c r="C48" s="15"/>
      <c r="D48" s="16">
        <v>1</v>
      </c>
      <c r="E48" s="46">
        <f t="shared" si="4"/>
        <v>0</v>
      </c>
    </row>
    <row r="49" spans="1:5" x14ac:dyDescent="0.3">
      <c r="A49" s="500"/>
      <c r="B49" s="78">
        <v>4</v>
      </c>
      <c r="C49" s="15"/>
      <c r="D49" s="16">
        <v>1</v>
      </c>
      <c r="E49" s="46">
        <f t="shared" si="4"/>
        <v>0</v>
      </c>
    </row>
    <row r="50" spans="1:5" x14ac:dyDescent="0.3">
      <c r="A50" s="500"/>
      <c r="B50" s="78">
        <v>6</v>
      </c>
      <c r="C50" s="15"/>
      <c r="D50" s="16">
        <v>1</v>
      </c>
      <c r="E50" s="46">
        <f t="shared" si="4"/>
        <v>0</v>
      </c>
    </row>
    <row r="51" spans="1:5" x14ac:dyDescent="0.3">
      <c r="A51" s="500"/>
      <c r="B51" s="78">
        <v>8</v>
      </c>
      <c r="C51" s="15"/>
      <c r="D51" s="16">
        <v>1</v>
      </c>
      <c r="E51" s="46">
        <f t="shared" si="4"/>
        <v>0</v>
      </c>
    </row>
    <row r="52" spans="1:5" ht="15" thickBot="1" x14ac:dyDescent="0.35">
      <c r="A52" s="501"/>
      <c r="B52" s="213">
        <v>10</v>
      </c>
      <c r="C52" s="174"/>
      <c r="D52" s="284">
        <v>1</v>
      </c>
      <c r="E52" s="214">
        <f t="shared" si="4"/>
        <v>0</v>
      </c>
    </row>
    <row r="53" spans="1:5" x14ac:dyDescent="0.3">
      <c r="A53" s="514" t="s">
        <v>219</v>
      </c>
      <c r="B53" s="272">
        <v>1</v>
      </c>
      <c r="C53" s="273"/>
      <c r="D53" s="285">
        <v>1</v>
      </c>
      <c r="E53" s="279">
        <f t="shared" si="4"/>
        <v>0</v>
      </c>
    </row>
    <row r="54" spans="1:5" x14ac:dyDescent="0.3">
      <c r="A54" s="500"/>
      <c r="B54" s="78">
        <v>2</v>
      </c>
      <c r="C54" s="15"/>
      <c r="D54" s="16">
        <v>1</v>
      </c>
      <c r="E54" s="46">
        <f t="shared" si="4"/>
        <v>0</v>
      </c>
    </row>
    <row r="55" spans="1:5" x14ac:dyDescent="0.3">
      <c r="A55" s="500"/>
      <c r="B55" s="78">
        <v>4</v>
      </c>
      <c r="C55" s="15"/>
      <c r="D55" s="16">
        <v>1</v>
      </c>
      <c r="E55" s="46">
        <f t="shared" si="4"/>
        <v>0</v>
      </c>
    </row>
    <row r="56" spans="1:5" x14ac:dyDescent="0.3">
      <c r="A56" s="500"/>
      <c r="B56" s="78">
        <v>6</v>
      </c>
      <c r="C56" s="15"/>
      <c r="D56" s="16">
        <v>1</v>
      </c>
      <c r="E56" s="46">
        <f t="shared" si="4"/>
        <v>0</v>
      </c>
    </row>
    <row r="57" spans="1:5" x14ac:dyDescent="0.3">
      <c r="A57" s="500"/>
      <c r="B57" s="78">
        <v>8</v>
      </c>
      <c r="C57" s="15"/>
      <c r="D57" s="16">
        <v>1</v>
      </c>
      <c r="E57" s="46">
        <f t="shared" si="4"/>
        <v>0</v>
      </c>
    </row>
    <row r="58" spans="1:5" ht="15" thickBot="1" x14ac:dyDescent="0.35">
      <c r="A58" s="501"/>
      <c r="B58" s="213">
        <v>10</v>
      </c>
      <c r="C58" s="174"/>
      <c r="D58" s="284">
        <v>1</v>
      </c>
      <c r="E58" s="214">
        <f t="shared" si="4"/>
        <v>0</v>
      </c>
    </row>
    <row r="59" spans="1:5" x14ac:dyDescent="0.3">
      <c r="A59" s="514" t="s">
        <v>221</v>
      </c>
      <c r="B59" s="272">
        <v>1</v>
      </c>
      <c r="C59" s="273"/>
      <c r="D59" s="285">
        <v>1</v>
      </c>
      <c r="E59" s="279">
        <f t="shared" si="4"/>
        <v>0</v>
      </c>
    </row>
    <row r="60" spans="1:5" x14ac:dyDescent="0.3">
      <c r="A60" s="500"/>
      <c r="B60" s="78">
        <v>2</v>
      </c>
      <c r="C60" s="15"/>
      <c r="D60" s="16">
        <v>1</v>
      </c>
      <c r="E60" s="46">
        <f t="shared" si="4"/>
        <v>0</v>
      </c>
    </row>
    <row r="61" spans="1:5" x14ac:dyDescent="0.3">
      <c r="A61" s="500"/>
      <c r="B61" s="78">
        <v>4</v>
      </c>
      <c r="C61" s="15"/>
      <c r="D61" s="16">
        <v>1</v>
      </c>
      <c r="E61" s="46">
        <f t="shared" si="4"/>
        <v>0</v>
      </c>
    </row>
    <row r="62" spans="1:5" x14ac:dyDescent="0.3">
      <c r="A62" s="500"/>
      <c r="B62" s="78">
        <v>6</v>
      </c>
      <c r="C62" s="15"/>
      <c r="D62" s="16">
        <v>1</v>
      </c>
      <c r="E62" s="46">
        <f t="shared" si="4"/>
        <v>0</v>
      </c>
    </row>
    <row r="63" spans="1:5" x14ac:dyDescent="0.3">
      <c r="A63" s="500"/>
      <c r="B63" s="78">
        <v>8</v>
      </c>
      <c r="C63" s="15"/>
      <c r="D63" s="16">
        <v>1</v>
      </c>
      <c r="E63" s="46">
        <f t="shared" si="4"/>
        <v>0</v>
      </c>
    </row>
    <row r="64" spans="1:5" ht="15" thickBot="1" x14ac:dyDescent="0.35">
      <c r="A64" s="501"/>
      <c r="B64" s="213">
        <v>10</v>
      </c>
      <c r="C64" s="174"/>
      <c r="D64" s="284">
        <v>1</v>
      </c>
      <c r="E64" s="214">
        <f t="shared" si="4"/>
        <v>0</v>
      </c>
    </row>
    <row r="65" spans="1:5" x14ac:dyDescent="0.3">
      <c r="A65" s="514" t="s">
        <v>220</v>
      </c>
      <c r="B65" s="272">
        <v>1</v>
      </c>
      <c r="C65" s="273"/>
      <c r="D65" s="285">
        <v>1</v>
      </c>
      <c r="E65" s="279">
        <f t="shared" si="4"/>
        <v>0</v>
      </c>
    </row>
    <row r="66" spans="1:5" x14ac:dyDescent="0.3">
      <c r="A66" s="500"/>
      <c r="B66" s="78">
        <v>2</v>
      </c>
      <c r="C66" s="15"/>
      <c r="D66" s="16">
        <v>1</v>
      </c>
      <c r="E66" s="46">
        <f t="shared" si="4"/>
        <v>0</v>
      </c>
    </row>
    <row r="67" spans="1:5" x14ac:dyDescent="0.3">
      <c r="A67" s="500"/>
      <c r="B67" s="78">
        <v>4</v>
      </c>
      <c r="C67" s="15"/>
      <c r="D67" s="16">
        <v>1</v>
      </c>
      <c r="E67" s="46">
        <f t="shared" si="4"/>
        <v>0</v>
      </c>
    </row>
    <row r="68" spans="1:5" x14ac:dyDescent="0.3">
      <c r="A68" s="500"/>
      <c r="B68" s="78">
        <v>6</v>
      </c>
      <c r="C68" s="15"/>
      <c r="D68" s="16">
        <v>1</v>
      </c>
      <c r="E68" s="46">
        <f t="shared" si="4"/>
        <v>0</v>
      </c>
    </row>
    <row r="69" spans="1:5" x14ac:dyDescent="0.3">
      <c r="A69" s="500"/>
      <c r="B69" s="78">
        <v>8</v>
      </c>
      <c r="C69" s="15"/>
      <c r="D69" s="16">
        <v>1</v>
      </c>
      <c r="E69" s="46">
        <f t="shared" si="4"/>
        <v>0</v>
      </c>
    </row>
    <row r="70" spans="1:5" ht="15" thickBot="1" x14ac:dyDescent="0.35">
      <c r="A70" s="501"/>
      <c r="B70" s="213">
        <v>10</v>
      </c>
      <c r="C70" s="174"/>
      <c r="D70" s="284">
        <v>1</v>
      </c>
      <c r="E70" s="214">
        <f t="shared" si="4"/>
        <v>0</v>
      </c>
    </row>
    <row r="71" spans="1:5" x14ac:dyDescent="0.3">
      <c r="A71" s="514" t="s">
        <v>222</v>
      </c>
      <c r="B71" s="272">
        <v>1</v>
      </c>
      <c r="C71" s="273"/>
      <c r="D71" s="285">
        <v>1</v>
      </c>
      <c r="E71" s="279">
        <f t="shared" si="4"/>
        <v>0</v>
      </c>
    </row>
    <row r="72" spans="1:5" x14ac:dyDescent="0.3">
      <c r="A72" s="500"/>
      <c r="B72" s="78">
        <v>2</v>
      </c>
      <c r="C72" s="15"/>
      <c r="D72" s="16">
        <v>1</v>
      </c>
      <c r="E72" s="46">
        <f t="shared" si="4"/>
        <v>0</v>
      </c>
    </row>
    <row r="73" spans="1:5" x14ac:dyDescent="0.3">
      <c r="A73" s="500"/>
      <c r="B73" s="78">
        <v>4</v>
      </c>
      <c r="C73" s="15"/>
      <c r="D73" s="16">
        <v>1</v>
      </c>
      <c r="E73" s="46">
        <f t="shared" si="4"/>
        <v>0</v>
      </c>
    </row>
    <row r="74" spans="1:5" x14ac:dyDescent="0.3">
      <c r="A74" s="500"/>
      <c r="B74" s="78">
        <v>6</v>
      </c>
      <c r="C74" s="15"/>
      <c r="D74" s="16">
        <v>1</v>
      </c>
      <c r="E74" s="46">
        <f t="shared" si="4"/>
        <v>0</v>
      </c>
    </row>
    <row r="75" spans="1:5" x14ac:dyDescent="0.3">
      <c r="A75" s="500"/>
      <c r="B75" s="78">
        <v>8</v>
      </c>
      <c r="C75" s="15"/>
      <c r="D75" s="16">
        <v>1</v>
      </c>
      <c r="E75" s="46">
        <f t="shared" si="4"/>
        <v>0</v>
      </c>
    </row>
    <row r="76" spans="1:5" ht="15" thickBot="1" x14ac:dyDescent="0.35">
      <c r="A76" s="501"/>
      <c r="B76" s="213">
        <v>10</v>
      </c>
      <c r="C76" s="174"/>
      <c r="D76" s="284">
        <v>1</v>
      </c>
      <c r="E76" s="214">
        <f t="shared" si="4"/>
        <v>0</v>
      </c>
    </row>
    <row r="77" spans="1:5" x14ac:dyDescent="0.3">
      <c r="A77" s="514" t="s">
        <v>223</v>
      </c>
      <c r="B77" s="272">
        <v>1</v>
      </c>
      <c r="C77" s="273"/>
      <c r="D77" s="285">
        <v>1</v>
      </c>
      <c r="E77" s="279">
        <f t="shared" si="4"/>
        <v>0</v>
      </c>
    </row>
    <row r="78" spans="1:5" x14ac:dyDescent="0.3">
      <c r="A78" s="500"/>
      <c r="B78" s="78">
        <v>2</v>
      </c>
      <c r="C78" s="15"/>
      <c r="D78" s="16">
        <v>1</v>
      </c>
      <c r="E78" s="46">
        <f t="shared" si="4"/>
        <v>0</v>
      </c>
    </row>
    <row r="79" spans="1:5" x14ac:dyDescent="0.3">
      <c r="A79" s="500"/>
      <c r="B79" s="78">
        <v>4</v>
      </c>
      <c r="C79" s="15"/>
      <c r="D79" s="16">
        <v>1</v>
      </c>
      <c r="E79" s="46">
        <f t="shared" si="4"/>
        <v>0</v>
      </c>
    </row>
    <row r="80" spans="1:5" x14ac:dyDescent="0.3">
      <c r="A80" s="500"/>
      <c r="B80" s="78">
        <v>6</v>
      </c>
      <c r="C80" s="15"/>
      <c r="D80" s="16">
        <v>1</v>
      </c>
      <c r="E80" s="46">
        <f t="shared" si="4"/>
        <v>0</v>
      </c>
    </row>
    <row r="81" spans="1:5" x14ac:dyDescent="0.3">
      <c r="A81" s="500"/>
      <c r="B81" s="78">
        <v>8</v>
      </c>
      <c r="C81" s="15"/>
      <c r="D81" s="16">
        <v>1</v>
      </c>
      <c r="E81" s="46">
        <f t="shared" si="4"/>
        <v>0</v>
      </c>
    </row>
    <row r="82" spans="1:5" ht="15" thickBot="1" x14ac:dyDescent="0.35">
      <c r="A82" s="501"/>
      <c r="B82" s="213">
        <v>10</v>
      </c>
      <c r="C82" s="174"/>
      <c r="D82" s="284">
        <v>1</v>
      </c>
      <c r="E82" s="214">
        <f t="shared" si="4"/>
        <v>0</v>
      </c>
    </row>
    <row r="84" spans="1:5" ht="24.9" customHeight="1" x14ac:dyDescent="0.3">
      <c r="A84" s="286" t="s">
        <v>17</v>
      </c>
      <c r="B84" s="287"/>
      <c r="C84" s="287"/>
      <c r="D84" s="287"/>
      <c r="E84" s="288">
        <f>SUM(E5:E42,E47:E82)</f>
        <v>0</v>
      </c>
    </row>
    <row r="87" spans="1:5" x14ac:dyDescent="0.3">
      <c r="A87" t="s">
        <v>275</v>
      </c>
    </row>
    <row r="88" spans="1:5" x14ac:dyDescent="0.3">
      <c r="A88" t="s">
        <v>268</v>
      </c>
    </row>
    <row r="89" spans="1:5" x14ac:dyDescent="0.3">
      <c r="A89" t="s">
        <v>269</v>
      </c>
    </row>
    <row r="90" spans="1:5" x14ac:dyDescent="0.3">
      <c r="A90" t="s">
        <v>270</v>
      </c>
    </row>
    <row r="91" spans="1:5" x14ac:dyDescent="0.3">
      <c r="A91" t="s">
        <v>271</v>
      </c>
    </row>
    <row r="92" spans="1:5" x14ac:dyDescent="0.3">
      <c r="A92" t="s">
        <v>267</v>
      </c>
    </row>
    <row r="93" spans="1:5" x14ac:dyDescent="0.3">
      <c r="A93" t="s">
        <v>273</v>
      </c>
    </row>
    <row r="95" spans="1:5" x14ac:dyDescent="0.3">
      <c r="A95" t="s">
        <v>272</v>
      </c>
    </row>
    <row r="96" spans="1:5" x14ac:dyDescent="0.3">
      <c r="A96" t="s">
        <v>264</v>
      </c>
    </row>
    <row r="97" spans="1:1" x14ac:dyDescent="0.3">
      <c r="A97" t="s">
        <v>265</v>
      </c>
    </row>
    <row r="98" spans="1:1" x14ac:dyDescent="0.3">
      <c r="A98" t="s">
        <v>266</v>
      </c>
    </row>
    <row r="99" spans="1:1" x14ac:dyDescent="0.3">
      <c r="A99" t="s">
        <v>276</v>
      </c>
    </row>
    <row r="100" spans="1:1" x14ac:dyDescent="0.3">
      <c r="A100" t="s">
        <v>274</v>
      </c>
    </row>
  </sheetData>
  <mergeCells count="15">
    <mergeCell ref="A2:E2"/>
    <mergeCell ref="A3:E3"/>
    <mergeCell ref="A5:A11"/>
    <mergeCell ref="A12:A18"/>
    <mergeCell ref="A19:A25"/>
    <mergeCell ref="A59:A64"/>
    <mergeCell ref="A65:A70"/>
    <mergeCell ref="A71:A76"/>
    <mergeCell ref="A77:A82"/>
    <mergeCell ref="A26:A32"/>
    <mergeCell ref="A33:A37"/>
    <mergeCell ref="A38:A42"/>
    <mergeCell ref="A45:E45"/>
    <mergeCell ref="A47:A52"/>
    <mergeCell ref="A53:A58"/>
  </mergeCell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6"/>
  <sheetViews>
    <sheetView workbookViewId="0">
      <selection activeCell="C44" sqref="C44"/>
    </sheetView>
  </sheetViews>
  <sheetFormatPr defaultColWidth="8.88671875" defaultRowHeight="14.4" x14ac:dyDescent="0.3"/>
  <cols>
    <col min="1" max="1" width="46.44140625" customWidth="1"/>
    <col min="2" max="2" width="11.33203125" customWidth="1"/>
    <col min="3" max="4" width="12.44140625" customWidth="1"/>
    <col min="5" max="5" width="17.33203125" customWidth="1"/>
  </cols>
  <sheetData>
    <row r="1" spans="1:10" ht="15.6" x14ac:dyDescent="0.3">
      <c r="A1" s="1" t="s">
        <v>288</v>
      </c>
    </row>
    <row r="2" spans="1:10" ht="15" thickBot="1" x14ac:dyDescent="0.35">
      <c r="A2" s="498"/>
      <c r="B2" s="498"/>
      <c r="C2" s="498"/>
      <c r="D2" s="498"/>
      <c r="E2" s="498"/>
      <c r="F2" s="50"/>
      <c r="G2" s="192"/>
      <c r="H2" s="193"/>
      <c r="I2" s="194"/>
      <c r="J2" s="192"/>
    </row>
    <row r="3" spans="1:10" ht="15" thickBot="1" x14ac:dyDescent="0.35">
      <c r="A3" s="515" t="s">
        <v>225</v>
      </c>
      <c r="B3" s="516"/>
      <c r="C3" s="516"/>
      <c r="D3" s="516"/>
      <c r="E3" s="517"/>
      <c r="G3" s="188"/>
      <c r="H3" s="188"/>
      <c r="I3" s="188"/>
      <c r="J3" s="188"/>
    </row>
    <row r="4" spans="1:10" ht="28.2" thickBot="1" x14ac:dyDescent="0.35">
      <c r="A4" s="275" t="s">
        <v>2</v>
      </c>
      <c r="B4" s="276" t="s">
        <v>124</v>
      </c>
      <c r="C4" s="276" t="s">
        <v>19</v>
      </c>
      <c r="D4" s="277" t="s">
        <v>301</v>
      </c>
      <c r="E4" s="278" t="s">
        <v>33</v>
      </c>
      <c r="G4" s="189"/>
      <c r="H4" s="189"/>
      <c r="I4" s="189"/>
      <c r="J4" s="189"/>
    </row>
    <row r="5" spans="1:10" x14ac:dyDescent="0.3">
      <c r="A5" s="518" t="s">
        <v>226</v>
      </c>
      <c r="B5" s="280">
        <v>5</v>
      </c>
      <c r="C5" s="281">
        <v>0</v>
      </c>
      <c r="D5" s="282">
        <v>1</v>
      </c>
      <c r="E5" s="283">
        <f t="shared" ref="E5:E17" si="0">C5*D5</f>
        <v>0</v>
      </c>
      <c r="G5" s="211"/>
      <c r="H5" s="212"/>
      <c r="I5" s="178"/>
      <c r="J5" s="192"/>
    </row>
    <row r="6" spans="1:10" x14ac:dyDescent="0.3">
      <c r="A6" s="500"/>
      <c r="B6" s="78">
        <v>10</v>
      </c>
      <c r="C6" s="15">
        <v>0</v>
      </c>
      <c r="D6" s="16">
        <v>1</v>
      </c>
      <c r="E6" s="46">
        <f t="shared" si="0"/>
        <v>0</v>
      </c>
      <c r="G6" s="211"/>
      <c r="H6" s="212"/>
      <c r="I6" s="178"/>
      <c r="J6" s="192"/>
    </row>
    <row r="7" spans="1:10" x14ac:dyDescent="0.3">
      <c r="A7" s="500"/>
      <c r="B7" s="78">
        <v>15</v>
      </c>
      <c r="C7" s="15">
        <v>0</v>
      </c>
      <c r="D7" s="16">
        <v>1</v>
      </c>
      <c r="E7" s="46">
        <f t="shared" si="0"/>
        <v>0</v>
      </c>
      <c r="G7" s="211"/>
      <c r="H7" s="212"/>
      <c r="I7" s="178"/>
      <c r="J7" s="192"/>
    </row>
    <row r="8" spans="1:10" x14ac:dyDescent="0.3">
      <c r="A8" s="500"/>
      <c r="B8" s="78">
        <v>20</v>
      </c>
      <c r="C8" s="15">
        <v>0</v>
      </c>
      <c r="D8" s="16">
        <v>1</v>
      </c>
      <c r="E8" s="46">
        <f t="shared" si="0"/>
        <v>0</v>
      </c>
      <c r="G8" s="211"/>
      <c r="H8" s="212"/>
      <c r="I8" s="178"/>
      <c r="J8" s="192"/>
    </row>
    <row r="9" spans="1:10" x14ac:dyDescent="0.3">
      <c r="A9" s="500"/>
      <c r="B9" s="78">
        <v>25</v>
      </c>
      <c r="C9" s="15">
        <v>0</v>
      </c>
      <c r="D9" s="16">
        <v>1</v>
      </c>
      <c r="E9" s="46">
        <f t="shared" si="0"/>
        <v>0</v>
      </c>
      <c r="G9" s="211"/>
      <c r="H9" s="212"/>
      <c r="I9" s="178"/>
      <c r="J9" s="192"/>
    </row>
    <row r="10" spans="1:10" x14ac:dyDescent="0.3">
      <c r="A10" s="500"/>
      <c r="B10" s="78">
        <v>50</v>
      </c>
      <c r="C10" s="15">
        <v>0</v>
      </c>
      <c r="D10" s="16">
        <v>1</v>
      </c>
      <c r="E10" s="46">
        <f t="shared" si="0"/>
        <v>0</v>
      </c>
      <c r="G10" s="211"/>
      <c r="H10" s="212"/>
      <c r="I10" s="178"/>
      <c r="J10" s="192"/>
    </row>
    <row r="11" spans="1:10" ht="15" thickBot="1" x14ac:dyDescent="0.35">
      <c r="A11" s="501"/>
      <c r="B11" s="213">
        <v>70</v>
      </c>
      <c r="C11" s="174">
        <v>0</v>
      </c>
      <c r="D11" s="284">
        <v>1</v>
      </c>
      <c r="E11" s="214">
        <f t="shared" si="0"/>
        <v>0</v>
      </c>
      <c r="G11" s="211"/>
      <c r="H11" s="212"/>
      <c r="I11" s="178"/>
      <c r="J11" s="192"/>
    </row>
    <row r="12" spans="1:10" x14ac:dyDescent="0.3">
      <c r="A12" s="514" t="s">
        <v>227</v>
      </c>
      <c r="B12" s="272">
        <v>5</v>
      </c>
      <c r="C12" s="273">
        <v>0</v>
      </c>
      <c r="D12" s="285">
        <v>1</v>
      </c>
      <c r="E12" s="279">
        <f t="shared" si="0"/>
        <v>0</v>
      </c>
    </row>
    <row r="13" spans="1:10" x14ac:dyDescent="0.3">
      <c r="A13" s="500"/>
      <c r="B13" s="78">
        <v>10</v>
      </c>
      <c r="C13" s="15">
        <v>0</v>
      </c>
      <c r="D13" s="16">
        <v>1</v>
      </c>
      <c r="E13" s="46">
        <f t="shared" si="0"/>
        <v>0</v>
      </c>
    </row>
    <row r="14" spans="1:10" x14ac:dyDescent="0.3">
      <c r="A14" s="500"/>
      <c r="B14" s="78">
        <v>15</v>
      </c>
      <c r="C14" s="15">
        <v>0</v>
      </c>
      <c r="D14" s="16">
        <v>1</v>
      </c>
      <c r="E14" s="46">
        <f t="shared" si="0"/>
        <v>0</v>
      </c>
    </row>
    <row r="15" spans="1:10" x14ac:dyDescent="0.3">
      <c r="A15" s="500"/>
      <c r="B15" s="78">
        <v>20</v>
      </c>
      <c r="C15" s="15">
        <v>0</v>
      </c>
      <c r="D15" s="16">
        <v>1</v>
      </c>
      <c r="E15" s="46">
        <f t="shared" si="0"/>
        <v>0</v>
      </c>
    </row>
    <row r="16" spans="1:10" x14ac:dyDescent="0.3">
      <c r="A16" s="500"/>
      <c r="B16" s="78">
        <v>25</v>
      </c>
      <c r="C16" s="15">
        <v>0</v>
      </c>
      <c r="D16" s="16">
        <v>1</v>
      </c>
      <c r="E16" s="46">
        <f t="shared" si="0"/>
        <v>0</v>
      </c>
    </row>
    <row r="17" spans="1:10" x14ac:dyDescent="0.3">
      <c r="A17" s="500"/>
      <c r="B17" s="78">
        <v>50</v>
      </c>
      <c r="C17" s="15">
        <v>0</v>
      </c>
      <c r="D17" s="16">
        <v>1</v>
      </c>
      <c r="E17" s="46">
        <f t="shared" si="0"/>
        <v>0</v>
      </c>
    </row>
    <row r="18" spans="1:10" ht="15" thickBot="1" x14ac:dyDescent="0.35">
      <c r="A18" s="501"/>
      <c r="B18" s="213">
        <v>70</v>
      </c>
      <c r="C18" s="174">
        <v>0</v>
      </c>
      <c r="D18" s="284">
        <v>1</v>
      </c>
      <c r="E18" s="214">
        <f>C18*D18</f>
        <v>0</v>
      </c>
    </row>
    <row r="19" spans="1:10" x14ac:dyDescent="0.3">
      <c r="A19" s="514" t="s">
        <v>228</v>
      </c>
      <c r="B19" s="272">
        <v>5</v>
      </c>
      <c r="C19" s="273">
        <v>0</v>
      </c>
      <c r="D19" s="285">
        <v>1</v>
      </c>
      <c r="E19" s="279">
        <f t="shared" ref="E19:E31" si="1">C19*D19</f>
        <v>0</v>
      </c>
      <c r="G19" s="211"/>
      <c r="H19" s="212"/>
      <c r="I19" s="178"/>
      <c r="J19" s="192"/>
    </row>
    <row r="20" spans="1:10" x14ac:dyDescent="0.3">
      <c r="A20" s="500"/>
      <c r="B20" s="78">
        <v>10</v>
      </c>
      <c r="C20" s="15">
        <v>0</v>
      </c>
      <c r="D20" s="16">
        <v>1</v>
      </c>
      <c r="E20" s="46">
        <f t="shared" si="1"/>
        <v>0</v>
      </c>
      <c r="G20" s="211"/>
      <c r="H20" s="212"/>
      <c r="I20" s="178"/>
      <c r="J20" s="192"/>
    </row>
    <row r="21" spans="1:10" x14ac:dyDescent="0.3">
      <c r="A21" s="500"/>
      <c r="B21" s="78">
        <v>15</v>
      </c>
      <c r="C21" s="15">
        <v>0</v>
      </c>
      <c r="D21" s="16">
        <v>1</v>
      </c>
      <c r="E21" s="46">
        <f t="shared" si="1"/>
        <v>0</v>
      </c>
      <c r="G21" s="211"/>
      <c r="H21" s="212"/>
      <c r="I21" s="178"/>
      <c r="J21" s="192"/>
    </row>
    <row r="22" spans="1:10" x14ac:dyDescent="0.3">
      <c r="A22" s="500"/>
      <c r="B22" s="78">
        <v>20</v>
      </c>
      <c r="C22" s="15">
        <v>0</v>
      </c>
      <c r="D22" s="16">
        <v>1</v>
      </c>
      <c r="E22" s="46">
        <f t="shared" si="1"/>
        <v>0</v>
      </c>
      <c r="G22" s="211"/>
      <c r="H22" s="212"/>
      <c r="I22" s="178"/>
      <c r="J22" s="192"/>
    </row>
    <row r="23" spans="1:10" x14ac:dyDescent="0.3">
      <c r="A23" s="500"/>
      <c r="B23" s="78">
        <v>25</v>
      </c>
      <c r="C23" s="15">
        <v>0</v>
      </c>
      <c r="D23" s="16">
        <v>1</v>
      </c>
      <c r="E23" s="46">
        <f t="shared" si="1"/>
        <v>0</v>
      </c>
      <c r="G23" s="211"/>
      <c r="H23" s="212"/>
      <c r="I23" s="178"/>
      <c r="J23" s="192"/>
    </row>
    <row r="24" spans="1:10" x14ac:dyDescent="0.3">
      <c r="A24" s="500"/>
      <c r="B24" s="78">
        <v>50</v>
      </c>
      <c r="C24" s="15">
        <v>0</v>
      </c>
      <c r="D24" s="16">
        <v>1</v>
      </c>
      <c r="E24" s="46">
        <f t="shared" si="1"/>
        <v>0</v>
      </c>
      <c r="G24" s="211"/>
      <c r="H24" s="212"/>
      <c r="I24" s="178"/>
      <c r="J24" s="192"/>
    </row>
    <row r="25" spans="1:10" ht="15" thickBot="1" x14ac:dyDescent="0.35">
      <c r="A25" s="501"/>
      <c r="B25" s="213">
        <v>70</v>
      </c>
      <c r="C25" s="174">
        <v>0</v>
      </c>
      <c r="D25" s="284">
        <v>1</v>
      </c>
      <c r="E25" s="214">
        <f t="shared" si="1"/>
        <v>0</v>
      </c>
      <c r="G25" s="211"/>
      <c r="H25" s="212"/>
      <c r="I25" s="178"/>
      <c r="J25" s="192"/>
    </row>
    <row r="26" spans="1:10" x14ac:dyDescent="0.3">
      <c r="A26" s="514" t="s">
        <v>229</v>
      </c>
      <c r="B26" s="272">
        <v>5</v>
      </c>
      <c r="C26" s="273">
        <v>0</v>
      </c>
      <c r="D26" s="285">
        <v>1</v>
      </c>
      <c r="E26" s="279">
        <f t="shared" si="1"/>
        <v>0</v>
      </c>
    </row>
    <row r="27" spans="1:10" x14ac:dyDescent="0.3">
      <c r="A27" s="500"/>
      <c r="B27" s="78">
        <v>10</v>
      </c>
      <c r="C27" s="15">
        <v>0</v>
      </c>
      <c r="D27" s="16">
        <v>1</v>
      </c>
      <c r="E27" s="46">
        <f t="shared" si="1"/>
        <v>0</v>
      </c>
    </row>
    <row r="28" spans="1:10" x14ac:dyDescent="0.3">
      <c r="A28" s="500"/>
      <c r="B28" s="78">
        <v>15</v>
      </c>
      <c r="C28" s="15">
        <v>0</v>
      </c>
      <c r="D28" s="16">
        <v>1</v>
      </c>
      <c r="E28" s="46">
        <f t="shared" si="1"/>
        <v>0</v>
      </c>
    </row>
    <row r="29" spans="1:10" x14ac:dyDescent="0.3">
      <c r="A29" s="500"/>
      <c r="B29" s="78">
        <v>20</v>
      </c>
      <c r="C29" s="15">
        <v>0</v>
      </c>
      <c r="D29" s="16">
        <v>1</v>
      </c>
      <c r="E29" s="46">
        <f t="shared" si="1"/>
        <v>0</v>
      </c>
    </row>
    <row r="30" spans="1:10" x14ac:dyDescent="0.3">
      <c r="A30" s="500"/>
      <c r="B30" s="78">
        <v>25</v>
      </c>
      <c r="C30" s="15">
        <v>0</v>
      </c>
      <c r="D30" s="16">
        <v>1</v>
      </c>
      <c r="E30" s="46">
        <f t="shared" si="1"/>
        <v>0</v>
      </c>
    </row>
    <row r="31" spans="1:10" x14ac:dyDescent="0.3">
      <c r="A31" s="500"/>
      <c r="B31" s="78">
        <v>50</v>
      </c>
      <c r="C31" s="15">
        <v>0</v>
      </c>
      <c r="D31" s="16">
        <v>1</v>
      </c>
      <c r="E31" s="46">
        <f t="shared" si="1"/>
        <v>0</v>
      </c>
    </row>
    <row r="32" spans="1:10" ht="15" thickBot="1" x14ac:dyDescent="0.35">
      <c r="A32" s="501"/>
      <c r="B32" s="213">
        <v>70</v>
      </c>
      <c r="C32" s="174">
        <v>0</v>
      </c>
      <c r="D32" s="284">
        <v>1</v>
      </c>
      <c r="E32" s="214">
        <f>C32*D32</f>
        <v>0</v>
      </c>
    </row>
    <row r="33" spans="1:5" ht="15" thickBot="1" x14ac:dyDescent="0.35"/>
    <row r="34" spans="1:5" ht="15" thickBot="1" x14ac:dyDescent="0.35">
      <c r="A34" s="515" t="s">
        <v>230</v>
      </c>
      <c r="B34" s="516"/>
      <c r="C34" s="516"/>
      <c r="D34" s="516"/>
      <c r="E34" s="517"/>
    </row>
    <row r="35" spans="1:5" ht="28.2" thickBot="1" x14ac:dyDescent="0.35">
      <c r="A35" s="275" t="s">
        <v>2</v>
      </c>
      <c r="B35" s="276" t="s">
        <v>124</v>
      </c>
      <c r="C35" s="276" t="s">
        <v>31</v>
      </c>
      <c r="D35" s="277" t="s">
        <v>301</v>
      </c>
      <c r="E35" s="278" t="s">
        <v>33</v>
      </c>
    </row>
    <row r="36" spans="1:5" x14ac:dyDescent="0.3">
      <c r="A36" s="518" t="s">
        <v>231</v>
      </c>
      <c r="B36" s="280">
        <v>1</v>
      </c>
      <c r="C36" s="281">
        <v>0</v>
      </c>
      <c r="D36" s="282">
        <v>1</v>
      </c>
      <c r="E36" s="283">
        <f t="shared" ref="E36:E59" si="2">C36*D36</f>
        <v>0</v>
      </c>
    </row>
    <row r="37" spans="1:5" x14ac:dyDescent="0.3">
      <c r="A37" s="500"/>
      <c r="B37" s="78">
        <v>2</v>
      </c>
      <c r="C37" s="15">
        <v>0</v>
      </c>
      <c r="D37" s="16">
        <v>1</v>
      </c>
      <c r="E37" s="46">
        <f t="shared" si="2"/>
        <v>0</v>
      </c>
    </row>
    <row r="38" spans="1:5" x14ac:dyDescent="0.3">
      <c r="A38" s="500"/>
      <c r="B38" s="78">
        <v>4</v>
      </c>
      <c r="C38" s="15">
        <v>0</v>
      </c>
      <c r="D38" s="16">
        <v>1</v>
      </c>
      <c r="E38" s="46">
        <f t="shared" si="2"/>
        <v>0</v>
      </c>
    </row>
    <row r="39" spans="1:5" x14ac:dyDescent="0.3">
      <c r="A39" s="500"/>
      <c r="B39" s="78">
        <v>6</v>
      </c>
      <c r="C39" s="15">
        <v>0</v>
      </c>
      <c r="D39" s="16">
        <v>1</v>
      </c>
      <c r="E39" s="46">
        <f t="shared" si="2"/>
        <v>0</v>
      </c>
    </row>
    <row r="40" spans="1:5" x14ac:dyDescent="0.3">
      <c r="A40" s="500"/>
      <c r="B40" s="78">
        <v>8</v>
      </c>
      <c r="C40" s="15">
        <v>0</v>
      </c>
      <c r="D40" s="16">
        <v>1</v>
      </c>
      <c r="E40" s="46">
        <f t="shared" si="2"/>
        <v>0</v>
      </c>
    </row>
    <row r="41" spans="1:5" ht="15" thickBot="1" x14ac:dyDescent="0.35">
      <c r="A41" s="501"/>
      <c r="B41" s="213">
        <v>10</v>
      </c>
      <c r="C41" s="174">
        <v>0</v>
      </c>
      <c r="D41" s="284">
        <v>1</v>
      </c>
      <c r="E41" s="214">
        <f t="shared" si="2"/>
        <v>0</v>
      </c>
    </row>
    <row r="42" spans="1:5" x14ac:dyDescent="0.3">
      <c r="A42" s="514" t="s">
        <v>232</v>
      </c>
      <c r="B42" s="272">
        <v>1</v>
      </c>
      <c r="C42" s="273">
        <v>0</v>
      </c>
      <c r="D42" s="285">
        <v>1</v>
      </c>
      <c r="E42" s="279">
        <f t="shared" si="2"/>
        <v>0</v>
      </c>
    </row>
    <row r="43" spans="1:5" x14ac:dyDescent="0.3">
      <c r="A43" s="500"/>
      <c r="B43" s="78">
        <v>2</v>
      </c>
      <c r="C43" s="15">
        <v>0</v>
      </c>
      <c r="D43" s="16">
        <v>1</v>
      </c>
      <c r="E43" s="46">
        <f t="shared" si="2"/>
        <v>0</v>
      </c>
    </row>
    <row r="44" spans="1:5" x14ac:dyDescent="0.3">
      <c r="A44" s="500"/>
      <c r="B44" s="78">
        <v>4</v>
      </c>
      <c r="C44" s="15">
        <v>0</v>
      </c>
      <c r="D44" s="16">
        <v>1</v>
      </c>
      <c r="E44" s="46">
        <f t="shared" si="2"/>
        <v>0</v>
      </c>
    </row>
    <row r="45" spans="1:5" x14ac:dyDescent="0.3">
      <c r="A45" s="500"/>
      <c r="B45" s="78">
        <v>6</v>
      </c>
      <c r="C45" s="15">
        <v>0</v>
      </c>
      <c r="D45" s="16">
        <v>1</v>
      </c>
      <c r="E45" s="46">
        <f t="shared" si="2"/>
        <v>0</v>
      </c>
    </row>
    <row r="46" spans="1:5" x14ac:dyDescent="0.3">
      <c r="A46" s="500"/>
      <c r="B46" s="78">
        <v>8</v>
      </c>
      <c r="C46" s="15">
        <v>0</v>
      </c>
      <c r="D46" s="16">
        <v>1</v>
      </c>
      <c r="E46" s="46">
        <f t="shared" si="2"/>
        <v>0</v>
      </c>
    </row>
    <row r="47" spans="1:5" ht="15" thickBot="1" x14ac:dyDescent="0.35">
      <c r="A47" s="501"/>
      <c r="B47" s="213">
        <v>10</v>
      </c>
      <c r="C47" s="174">
        <v>0</v>
      </c>
      <c r="D47" s="284">
        <v>1</v>
      </c>
      <c r="E47" s="214">
        <f t="shared" si="2"/>
        <v>0</v>
      </c>
    </row>
    <row r="48" spans="1:5" x14ac:dyDescent="0.3">
      <c r="A48" s="514" t="s">
        <v>233</v>
      </c>
      <c r="B48" s="272">
        <v>1</v>
      </c>
      <c r="C48" s="273">
        <v>0</v>
      </c>
      <c r="D48" s="285">
        <v>1</v>
      </c>
      <c r="E48" s="279">
        <f t="shared" si="2"/>
        <v>0</v>
      </c>
    </row>
    <row r="49" spans="1:5" x14ac:dyDescent="0.3">
      <c r="A49" s="500"/>
      <c r="B49" s="78">
        <v>2</v>
      </c>
      <c r="C49" s="15">
        <v>0</v>
      </c>
      <c r="D49" s="16">
        <v>1</v>
      </c>
      <c r="E49" s="46">
        <f t="shared" si="2"/>
        <v>0</v>
      </c>
    </row>
    <row r="50" spans="1:5" x14ac:dyDescent="0.3">
      <c r="A50" s="500"/>
      <c r="B50" s="78">
        <v>4</v>
      </c>
      <c r="C50" s="15">
        <v>0</v>
      </c>
      <c r="D50" s="16">
        <v>1</v>
      </c>
      <c r="E50" s="46">
        <f t="shared" si="2"/>
        <v>0</v>
      </c>
    </row>
    <row r="51" spans="1:5" x14ac:dyDescent="0.3">
      <c r="A51" s="500"/>
      <c r="B51" s="78">
        <v>6</v>
      </c>
      <c r="C51" s="15">
        <v>0</v>
      </c>
      <c r="D51" s="16">
        <v>1</v>
      </c>
      <c r="E51" s="46">
        <f t="shared" si="2"/>
        <v>0</v>
      </c>
    </row>
    <row r="52" spans="1:5" x14ac:dyDescent="0.3">
      <c r="A52" s="500"/>
      <c r="B52" s="78">
        <v>8</v>
      </c>
      <c r="C52" s="15">
        <v>0</v>
      </c>
      <c r="D52" s="16">
        <v>1</v>
      </c>
      <c r="E52" s="46">
        <f t="shared" si="2"/>
        <v>0</v>
      </c>
    </row>
    <row r="53" spans="1:5" ht="15" thickBot="1" x14ac:dyDescent="0.35">
      <c r="A53" s="501"/>
      <c r="B53" s="213">
        <v>10</v>
      </c>
      <c r="C53" s="174">
        <v>0</v>
      </c>
      <c r="D53" s="284">
        <v>1</v>
      </c>
      <c r="E53" s="214">
        <f t="shared" si="2"/>
        <v>0</v>
      </c>
    </row>
    <row r="54" spans="1:5" x14ac:dyDescent="0.3">
      <c r="A54" s="514" t="s">
        <v>234</v>
      </c>
      <c r="B54" s="272">
        <v>1</v>
      </c>
      <c r="C54" s="273">
        <v>0</v>
      </c>
      <c r="D54" s="285">
        <v>1</v>
      </c>
      <c r="E54" s="279">
        <f t="shared" si="2"/>
        <v>0</v>
      </c>
    </row>
    <row r="55" spans="1:5" x14ac:dyDescent="0.3">
      <c r="A55" s="500"/>
      <c r="B55" s="78">
        <v>2</v>
      </c>
      <c r="C55" s="15">
        <v>0</v>
      </c>
      <c r="D55" s="16">
        <v>1</v>
      </c>
      <c r="E55" s="46">
        <f t="shared" si="2"/>
        <v>0</v>
      </c>
    </row>
    <row r="56" spans="1:5" x14ac:dyDescent="0.3">
      <c r="A56" s="500"/>
      <c r="B56" s="78">
        <v>4</v>
      </c>
      <c r="C56" s="15">
        <v>0</v>
      </c>
      <c r="D56" s="16">
        <v>1</v>
      </c>
      <c r="E56" s="46">
        <f t="shared" si="2"/>
        <v>0</v>
      </c>
    </row>
    <row r="57" spans="1:5" x14ac:dyDescent="0.3">
      <c r="A57" s="500"/>
      <c r="B57" s="78">
        <v>6</v>
      </c>
      <c r="C57" s="15">
        <v>0</v>
      </c>
      <c r="D57" s="16">
        <v>1</v>
      </c>
      <c r="E57" s="46">
        <f t="shared" si="2"/>
        <v>0</v>
      </c>
    </row>
    <row r="58" spans="1:5" x14ac:dyDescent="0.3">
      <c r="A58" s="500"/>
      <c r="B58" s="78">
        <v>8</v>
      </c>
      <c r="C58" s="15">
        <v>0</v>
      </c>
      <c r="D58" s="16">
        <v>1</v>
      </c>
      <c r="E58" s="46">
        <f t="shared" si="2"/>
        <v>0</v>
      </c>
    </row>
    <row r="59" spans="1:5" ht="15" thickBot="1" x14ac:dyDescent="0.35">
      <c r="A59" s="501"/>
      <c r="B59" s="213">
        <v>10</v>
      </c>
      <c r="C59" s="174">
        <v>0</v>
      </c>
      <c r="D59" s="284">
        <v>1</v>
      </c>
      <c r="E59" s="214">
        <f t="shared" si="2"/>
        <v>0</v>
      </c>
    </row>
    <row r="61" spans="1:5" ht="24.9" customHeight="1" x14ac:dyDescent="0.3">
      <c r="A61" s="286" t="s">
        <v>17</v>
      </c>
      <c r="B61" s="287"/>
      <c r="C61" s="287"/>
      <c r="D61" s="287"/>
      <c r="E61" s="288">
        <f>SUM(E5:E32,E36:E59)</f>
        <v>0</v>
      </c>
    </row>
    <row r="63" spans="1:5" x14ac:dyDescent="0.3">
      <c r="A63" t="s">
        <v>275</v>
      </c>
    </row>
    <row r="64" spans="1:5" x14ac:dyDescent="0.3">
      <c r="A64" t="s">
        <v>268</v>
      </c>
    </row>
    <row r="65" spans="1:1" x14ac:dyDescent="0.3">
      <c r="A65" t="s">
        <v>269</v>
      </c>
    </row>
    <row r="66" spans="1:1" x14ac:dyDescent="0.3">
      <c r="A66" t="s">
        <v>270</v>
      </c>
    </row>
    <row r="67" spans="1:1" x14ac:dyDescent="0.3">
      <c r="A67" t="s">
        <v>271</v>
      </c>
    </row>
    <row r="68" spans="1:1" x14ac:dyDescent="0.3">
      <c r="A68" t="s">
        <v>267</v>
      </c>
    </row>
    <row r="69" spans="1:1" x14ac:dyDescent="0.3">
      <c r="A69" t="s">
        <v>273</v>
      </c>
    </row>
    <row r="71" spans="1:1" x14ac:dyDescent="0.3">
      <c r="A71" t="s">
        <v>272</v>
      </c>
    </row>
    <row r="72" spans="1:1" x14ac:dyDescent="0.3">
      <c r="A72" t="s">
        <v>264</v>
      </c>
    </row>
    <row r="73" spans="1:1" x14ac:dyDescent="0.3">
      <c r="A73" t="s">
        <v>265</v>
      </c>
    </row>
    <row r="74" spans="1:1" x14ac:dyDescent="0.3">
      <c r="A74" t="s">
        <v>266</v>
      </c>
    </row>
    <row r="75" spans="1:1" x14ac:dyDescent="0.3">
      <c r="A75" t="s">
        <v>276</v>
      </c>
    </row>
    <row r="76" spans="1:1" x14ac:dyDescent="0.3">
      <c r="A76" t="s">
        <v>274</v>
      </c>
    </row>
  </sheetData>
  <mergeCells count="11">
    <mergeCell ref="A26:A32"/>
    <mergeCell ref="A2:E2"/>
    <mergeCell ref="A3:E3"/>
    <mergeCell ref="A5:A11"/>
    <mergeCell ref="A12:A18"/>
    <mergeCell ref="A19:A25"/>
    <mergeCell ref="A54:A59"/>
    <mergeCell ref="A34:E34"/>
    <mergeCell ref="A36:A41"/>
    <mergeCell ref="A42:A47"/>
    <mergeCell ref="A48:A53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4"/>
  <sheetViews>
    <sheetView topLeftCell="A67" workbookViewId="0">
      <selection activeCell="H71" sqref="H71"/>
    </sheetView>
  </sheetViews>
  <sheetFormatPr defaultColWidth="8.88671875" defaultRowHeight="13.8" x14ac:dyDescent="0.3"/>
  <cols>
    <col min="1" max="1" width="41" style="2" customWidth="1"/>
    <col min="2" max="2" width="12" style="2" customWidth="1"/>
    <col min="3" max="3" width="10.6640625" style="2" customWidth="1"/>
    <col min="4" max="4" width="15.33203125" style="2" customWidth="1"/>
    <col min="5" max="5" width="10.109375" style="2" customWidth="1"/>
    <col min="6" max="6" width="22.33203125" style="2" customWidth="1"/>
    <col min="7" max="16384" width="8.88671875" style="2"/>
  </cols>
  <sheetData>
    <row r="1" spans="1:7" ht="15.6" x14ac:dyDescent="0.3">
      <c r="A1" s="1" t="s">
        <v>0</v>
      </c>
    </row>
    <row r="2" spans="1:7" ht="14.4" thickBot="1" x14ac:dyDescent="0.35"/>
    <row r="3" spans="1:7" ht="15.75" customHeight="1" thickBot="1" x14ac:dyDescent="0.35">
      <c r="A3" s="432" t="s">
        <v>1</v>
      </c>
      <c r="B3" s="433"/>
      <c r="C3" s="433"/>
      <c r="D3" s="433"/>
      <c r="E3" s="434"/>
      <c r="F3" s="435"/>
    </row>
    <row r="4" spans="1:7" s="8" customFormat="1" ht="28.2" thickBot="1" x14ac:dyDescent="0.35">
      <c r="A4" s="3" t="s">
        <v>2</v>
      </c>
      <c r="B4" s="4" t="s">
        <v>3</v>
      </c>
      <c r="C4" s="4" t="s">
        <v>4</v>
      </c>
      <c r="D4" s="5" t="s">
        <v>19</v>
      </c>
      <c r="E4" s="6" t="s">
        <v>61</v>
      </c>
      <c r="F4" s="7" t="s">
        <v>5</v>
      </c>
    </row>
    <row r="5" spans="1:7" s="8" customFormat="1" ht="12.75" customHeight="1" x14ac:dyDescent="0.3">
      <c r="A5" s="424" t="s">
        <v>6</v>
      </c>
      <c r="B5" s="9">
        <v>0.5</v>
      </c>
      <c r="C5" s="10" t="s">
        <v>7</v>
      </c>
      <c r="D5" s="11">
        <v>0</v>
      </c>
      <c r="E5" s="12">
        <v>1</v>
      </c>
      <c r="F5" s="13">
        <f t="shared" ref="F5:F16" si="0">E5*D5</f>
        <v>0</v>
      </c>
    </row>
    <row r="6" spans="1:7" s="8" customFormat="1" ht="12.75" customHeight="1" x14ac:dyDescent="0.3">
      <c r="A6" s="425"/>
      <c r="B6" s="14">
        <v>1</v>
      </c>
      <c r="C6" s="14" t="s">
        <v>7</v>
      </c>
      <c r="D6" s="15">
        <v>0</v>
      </c>
      <c r="E6" s="16">
        <v>100</v>
      </c>
      <c r="F6" s="17">
        <f t="shared" si="0"/>
        <v>0</v>
      </c>
    </row>
    <row r="7" spans="1:7" ht="12.75" customHeight="1" x14ac:dyDescent="0.3">
      <c r="A7" s="425"/>
      <c r="B7" s="14">
        <v>1.5</v>
      </c>
      <c r="C7" s="14" t="s">
        <v>7</v>
      </c>
      <c r="D7" s="15">
        <v>0</v>
      </c>
      <c r="E7" s="16">
        <v>1</v>
      </c>
      <c r="F7" s="17">
        <f t="shared" si="0"/>
        <v>0</v>
      </c>
    </row>
    <row r="8" spans="1:7" ht="12.75" customHeight="1" x14ac:dyDescent="0.3">
      <c r="A8" s="425"/>
      <c r="B8" s="14">
        <v>2</v>
      </c>
      <c r="C8" s="14" t="s">
        <v>7</v>
      </c>
      <c r="D8" s="15">
        <v>0</v>
      </c>
      <c r="E8" s="16">
        <v>100</v>
      </c>
      <c r="F8" s="17">
        <f t="shared" si="0"/>
        <v>0</v>
      </c>
      <c r="G8" s="8"/>
    </row>
    <row r="9" spans="1:7" ht="12.75" customHeight="1" x14ac:dyDescent="0.3">
      <c r="A9" s="425"/>
      <c r="B9" s="14">
        <v>3</v>
      </c>
      <c r="C9" s="14" t="s">
        <v>7</v>
      </c>
      <c r="D9" s="15">
        <v>0</v>
      </c>
      <c r="E9" s="16">
        <v>1</v>
      </c>
      <c r="F9" s="17">
        <f t="shared" si="0"/>
        <v>0</v>
      </c>
      <c r="G9" s="8"/>
    </row>
    <row r="10" spans="1:7" ht="12.75" customHeight="1" x14ac:dyDescent="0.3">
      <c r="A10" s="425"/>
      <c r="B10" s="14">
        <v>5</v>
      </c>
      <c r="C10" s="14" t="s">
        <v>7</v>
      </c>
      <c r="D10" s="15">
        <v>0</v>
      </c>
      <c r="E10" s="16">
        <v>100</v>
      </c>
      <c r="F10" s="17">
        <f t="shared" si="0"/>
        <v>0</v>
      </c>
      <c r="G10" s="8"/>
    </row>
    <row r="11" spans="1:7" ht="12.75" customHeight="1" x14ac:dyDescent="0.3">
      <c r="A11" s="425"/>
      <c r="B11" s="14">
        <v>7</v>
      </c>
      <c r="C11" s="14" t="s">
        <v>7</v>
      </c>
      <c r="D11" s="15">
        <v>0</v>
      </c>
      <c r="E11" s="16">
        <v>1</v>
      </c>
      <c r="F11" s="17">
        <f t="shared" si="0"/>
        <v>0</v>
      </c>
    </row>
    <row r="12" spans="1:7" ht="12.75" customHeight="1" x14ac:dyDescent="0.3">
      <c r="A12" s="425"/>
      <c r="B12" s="14">
        <v>10</v>
      </c>
      <c r="C12" s="14" t="s">
        <v>7</v>
      </c>
      <c r="D12" s="15">
        <v>0</v>
      </c>
      <c r="E12" s="16">
        <v>1</v>
      </c>
      <c r="F12" s="17">
        <f t="shared" si="0"/>
        <v>0</v>
      </c>
    </row>
    <row r="13" spans="1:7" ht="12.75" customHeight="1" x14ac:dyDescent="0.3">
      <c r="A13" s="425"/>
      <c r="B13" s="14">
        <v>15</v>
      </c>
      <c r="C13" s="14" t="s">
        <v>7</v>
      </c>
      <c r="D13" s="15">
        <v>0</v>
      </c>
      <c r="E13" s="16">
        <v>1</v>
      </c>
      <c r="F13" s="17">
        <f t="shared" si="0"/>
        <v>0</v>
      </c>
    </row>
    <row r="14" spans="1:7" ht="12.75" customHeight="1" x14ac:dyDescent="0.3">
      <c r="A14" s="425"/>
      <c r="B14" s="14">
        <v>20</v>
      </c>
      <c r="C14" s="14" t="s">
        <v>7</v>
      </c>
      <c r="D14" s="15">
        <v>0</v>
      </c>
      <c r="E14" s="16">
        <v>1</v>
      </c>
      <c r="F14" s="17">
        <f t="shared" si="0"/>
        <v>0</v>
      </c>
    </row>
    <row r="15" spans="1:7" ht="12.75" customHeight="1" x14ac:dyDescent="0.3">
      <c r="A15" s="425"/>
      <c r="B15" s="14">
        <v>30</v>
      </c>
      <c r="C15" s="14" t="s">
        <v>7</v>
      </c>
      <c r="D15" s="15">
        <v>0</v>
      </c>
      <c r="E15" s="16">
        <v>1</v>
      </c>
      <c r="F15" s="17">
        <f t="shared" si="0"/>
        <v>0</v>
      </c>
    </row>
    <row r="16" spans="1:7" ht="12.75" customHeight="1" thickBot="1" x14ac:dyDescent="0.35">
      <c r="A16" s="426"/>
      <c r="B16" s="18">
        <v>50</v>
      </c>
      <c r="C16" s="18" t="s">
        <v>7</v>
      </c>
      <c r="D16" s="19">
        <v>0</v>
      </c>
      <c r="E16" s="20">
        <v>1</v>
      </c>
      <c r="F16" s="21">
        <f t="shared" si="0"/>
        <v>0</v>
      </c>
    </row>
    <row r="17" spans="1:7" ht="12.75" customHeight="1" thickBot="1" x14ac:dyDescent="0.35">
      <c r="A17" s="436"/>
      <c r="B17" s="423"/>
      <c r="C17" s="423"/>
      <c r="D17" s="423"/>
      <c r="E17" s="423"/>
      <c r="F17" s="423"/>
      <c r="G17" s="22"/>
    </row>
    <row r="18" spans="1:7" ht="12.75" customHeight="1" x14ac:dyDescent="0.3">
      <c r="A18" s="424" t="s">
        <v>6</v>
      </c>
      <c r="B18" s="9">
        <v>0.5</v>
      </c>
      <c r="C18" s="10" t="s">
        <v>8</v>
      </c>
      <c r="D18" s="11">
        <v>0</v>
      </c>
      <c r="E18" s="12">
        <v>1</v>
      </c>
      <c r="F18" s="13">
        <f>E18*D18</f>
        <v>0</v>
      </c>
    </row>
    <row r="19" spans="1:7" ht="12.75" customHeight="1" x14ac:dyDescent="0.3">
      <c r="A19" s="425"/>
      <c r="B19" s="14">
        <v>1</v>
      </c>
      <c r="C19" s="14" t="s">
        <v>8</v>
      </c>
      <c r="D19" s="15">
        <v>0</v>
      </c>
      <c r="E19" s="16">
        <v>100</v>
      </c>
      <c r="F19" s="17">
        <f>E19*D19</f>
        <v>0</v>
      </c>
      <c r="G19" s="8"/>
    </row>
    <row r="20" spans="1:7" ht="12.75" customHeight="1" x14ac:dyDescent="0.3">
      <c r="A20" s="425"/>
      <c r="B20" s="14">
        <v>1.5</v>
      </c>
      <c r="C20" s="14" t="s">
        <v>8</v>
      </c>
      <c r="D20" s="15">
        <v>0</v>
      </c>
      <c r="E20" s="16">
        <v>1</v>
      </c>
      <c r="F20" s="17">
        <f t="shared" ref="F20:F21" si="1">E20*D20</f>
        <v>0</v>
      </c>
    </row>
    <row r="21" spans="1:7" ht="12.75" customHeight="1" x14ac:dyDescent="0.3">
      <c r="A21" s="425"/>
      <c r="B21" s="14">
        <v>2</v>
      </c>
      <c r="C21" s="14" t="s">
        <v>8</v>
      </c>
      <c r="D21" s="15">
        <v>0</v>
      </c>
      <c r="E21" s="16">
        <v>1</v>
      </c>
      <c r="F21" s="17">
        <f t="shared" si="1"/>
        <v>0</v>
      </c>
      <c r="G21" s="8"/>
    </row>
    <row r="22" spans="1:7" ht="12.75" customHeight="1" x14ac:dyDescent="0.3">
      <c r="A22" s="425"/>
      <c r="B22" s="14">
        <v>3</v>
      </c>
      <c r="C22" s="14" t="s">
        <v>8</v>
      </c>
      <c r="D22" s="15">
        <v>0</v>
      </c>
      <c r="E22" s="16">
        <v>100</v>
      </c>
      <c r="F22" s="17">
        <f>E22*D22</f>
        <v>0</v>
      </c>
      <c r="G22" s="8"/>
    </row>
    <row r="23" spans="1:7" ht="12.75" customHeight="1" x14ac:dyDescent="0.3">
      <c r="A23" s="425"/>
      <c r="B23" s="14">
        <v>5</v>
      </c>
      <c r="C23" s="14" t="s">
        <v>8</v>
      </c>
      <c r="D23" s="15">
        <v>0</v>
      </c>
      <c r="E23" s="16">
        <v>100</v>
      </c>
      <c r="F23" s="17">
        <f>E23*D23</f>
        <v>0</v>
      </c>
      <c r="G23" s="8"/>
    </row>
    <row r="24" spans="1:7" ht="12.75" customHeight="1" thickBot="1" x14ac:dyDescent="0.35">
      <c r="A24" s="426"/>
      <c r="B24" s="18">
        <v>7</v>
      </c>
      <c r="C24" s="18" t="s">
        <v>8</v>
      </c>
      <c r="D24" s="15">
        <v>0</v>
      </c>
      <c r="E24" s="20">
        <v>1</v>
      </c>
      <c r="F24" s="21">
        <f>E24*D24</f>
        <v>0</v>
      </c>
    </row>
    <row r="25" spans="1:7" ht="12.75" customHeight="1" thickBot="1" x14ac:dyDescent="0.35">
      <c r="A25" s="423"/>
      <c r="B25" s="423"/>
      <c r="C25" s="423"/>
      <c r="D25" s="423"/>
      <c r="E25" s="423"/>
      <c r="F25" s="423"/>
      <c r="G25" s="22"/>
    </row>
    <row r="26" spans="1:7" ht="12.75" customHeight="1" x14ac:dyDescent="0.3">
      <c r="A26" s="424" t="s">
        <v>6</v>
      </c>
      <c r="B26" s="9">
        <v>0.5</v>
      </c>
      <c r="C26" s="10" t="s">
        <v>9</v>
      </c>
      <c r="D26" s="11">
        <v>0</v>
      </c>
      <c r="E26" s="12">
        <v>1</v>
      </c>
      <c r="F26" s="13">
        <f t="shared" ref="F26:F32" si="2">E26*D26</f>
        <v>0</v>
      </c>
    </row>
    <row r="27" spans="1:7" ht="12.75" customHeight="1" x14ac:dyDescent="0.3">
      <c r="A27" s="425"/>
      <c r="B27" s="14">
        <v>1</v>
      </c>
      <c r="C27" s="14" t="s">
        <v>9</v>
      </c>
      <c r="D27" s="15">
        <v>0</v>
      </c>
      <c r="E27" s="16">
        <v>1</v>
      </c>
      <c r="F27" s="17">
        <f t="shared" si="2"/>
        <v>0</v>
      </c>
      <c r="G27" s="8"/>
    </row>
    <row r="28" spans="1:7" ht="12.75" customHeight="1" x14ac:dyDescent="0.3">
      <c r="A28" s="425"/>
      <c r="B28" s="14">
        <v>1.5</v>
      </c>
      <c r="C28" s="14" t="s">
        <v>9</v>
      </c>
      <c r="D28" s="15">
        <v>0</v>
      </c>
      <c r="E28" s="16">
        <v>1</v>
      </c>
      <c r="F28" s="17">
        <f t="shared" si="2"/>
        <v>0</v>
      </c>
    </row>
    <row r="29" spans="1:7" ht="12.75" customHeight="1" x14ac:dyDescent="0.3">
      <c r="A29" s="425"/>
      <c r="B29" s="14">
        <v>2</v>
      </c>
      <c r="C29" s="14" t="s">
        <v>9</v>
      </c>
      <c r="D29" s="15">
        <v>0</v>
      </c>
      <c r="E29" s="16">
        <v>1</v>
      </c>
      <c r="F29" s="17">
        <f t="shared" si="2"/>
        <v>0</v>
      </c>
      <c r="G29" s="8"/>
    </row>
    <row r="30" spans="1:7" ht="12.75" customHeight="1" x14ac:dyDescent="0.3">
      <c r="A30" s="425"/>
      <c r="B30" s="14">
        <v>3</v>
      </c>
      <c r="C30" s="14" t="s">
        <v>9</v>
      </c>
      <c r="D30" s="15">
        <v>0</v>
      </c>
      <c r="E30" s="16">
        <v>1</v>
      </c>
      <c r="F30" s="17">
        <f t="shared" si="2"/>
        <v>0</v>
      </c>
      <c r="G30" s="8"/>
    </row>
    <row r="31" spans="1:7" ht="12.75" customHeight="1" x14ac:dyDescent="0.3">
      <c r="A31" s="425"/>
      <c r="B31" s="14">
        <v>5</v>
      </c>
      <c r="C31" s="14" t="s">
        <v>9</v>
      </c>
      <c r="D31" s="15">
        <v>0</v>
      </c>
      <c r="E31" s="16">
        <v>1</v>
      </c>
      <c r="F31" s="17">
        <f t="shared" si="2"/>
        <v>0</v>
      </c>
      <c r="G31" s="8"/>
    </row>
    <row r="32" spans="1:7" ht="12.75" customHeight="1" thickBot="1" x14ac:dyDescent="0.35">
      <c r="A32" s="426"/>
      <c r="B32" s="18">
        <v>7</v>
      </c>
      <c r="C32" s="18" t="s">
        <v>9</v>
      </c>
      <c r="D32" s="15">
        <v>0</v>
      </c>
      <c r="E32" s="20">
        <v>1</v>
      </c>
      <c r="F32" s="21">
        <f t="shared" si="2"/>
        <v>0</v>
      </c>
    </row>
    <row r="33" spans="1:7" ht="12.75" customHeight="1" thickBot="1" x14ac:dyDescent="0.35">
      <c r="A33" s="423"/>
      <c r="B33" s="423"/>
      <c r="C33" s="423"/>
      <c r="D33" s="423"/>
      <c r="E33" s="423"/>
      <c r="F33" s="423"/>
      <c r="G33" s="22"/>
    </row>
    <row r="34" spans="1:7" ht="12.75" customHeight="1" x14ac:dyDescent="0.3">
      <c r="A34" s="424" t="s">
        <v>6</v>
      </c>
      <c r="B34" s="9">
        <v>0.5</v>
      </c>
      <c r="C34" s="10" t="s">
        <v>10</v>
      </c>
      <c r="D34" s="11">
        <v>0</v>
      </c>
      <c r="E34" s="23">
        <v>1</v>
      </c>
      <c r="F34" s="13">
        <f t="shared" ref="F34:F40" si="3">E34*D34</f>
        <v>0</v>
      </c>
    </row>
    <row r="35" spans="1:7" ht="12.75" customHeight="1" x14ac:dyDescent="0.3">
      <c r="A35" s="425"/>
      <c r="B35" s="14">
        <v>1</v>
      </c>
      <c r="C35" s="14" t="s">
        <v>10</v>
      </c>
      <c r="D35" s="15">
        <v>0</v>
      </c>
      <c r="E35" s="24">
        <v>1</v>
      </c>
      <c r="F35" s="17">
        <f t="shared" si="3"/>
        <v>0</v>
      </c>
      <c r="G35" s="8"/>
    </row>
    <row r="36" spans="1:7" ht="12.75" customHeight="1" x14ac:dyDescent="0.3">
      <c r="A36" s="425"/>
      <c r="B36" s="14">
        <v>1.5</v>
      </c>
      <c r="C36" s="14" t="s">
        <v>10</v>
      </c>
      <c r="D36" s="15">
        <v>0</v>
      </c>
      <c r="E36" s="24">
        <v>1</v>
      </c>
      <c r="F36" s="17">
        <f t="shared" si="3"/>
        <v>0</v>
      </c>
    </row>
    <row r="37" spans="1:7" ht="12.75" customHeight="1" x14ac:dyDescent="0.3">
      <c r="A37" s="425"/>
      <c r="B37" s="14">
        <v>2</v>
      </c>
      <c r="C37" s="14" t="s">
        <v>10</v>
      </c>
      <c r="D37" s="15">
        <v>0</v>
      </c>
      <c r="E37" s="24">
        <v>1</v>
      </c>
      <c r="F37" s="17">
        <f t="shared" si="3"/>
        <v>0</v>
      </c>
      <c r="G37" s="8"/>
    </row>
    <row r="38" spans="1:7" ht="12.75" customHeight="1" x14ac:dyDescent="0.3">
      <c r="A38" s="425"/>
      <c r="B38" s="14">
        <v>3</v>
      </c>
      <c r="C38" s="14" t="s">
        <v>10</v>
      </c>
      <c r="D38" s="15">
        <v>0</v>
      </c>
      <c r="E38" s="24">
        <v>1</v>
      </c>
      <c r="F38" s="17">
        <f t="shared" si="3"/>
        <v>0</v>
      </c>
      <c r="G38" s="8"/>
    </row>
    <row r="39" spans="1:7" ht="12.75" customHeight="1" x14ac:dyDescent="0.3">
      <c r="A39" s="425"/>
      <c r="B39" s="14">
        <v>5</v>
      </c>
      <c r="C39" s="14" t="s">
        <v>10</v>
      </c>
      <c r="D39" s="15">
        <v>0</v>
      </c>
      <c r="E39" s="24">
        <v>1</v>
      </c>
      <c r="F39" s="17">
        <f t="shared" si="3"/>
        <v>0</v>
      </c>
      <c r="G39" s="8"/>
    </row>
    <row r="40" spans="1:7" ht="12.75" customHeight="1" thickBot="1" x14ac:dyDescent="0.35">
      <c r="A40" s="426"/>
      <c r="B40" s="18">
        <v>7</v>
      </c>
      <c r="C40" s="18" t="s">
        <v>10</v>
      </c>
      <c r="D40" s="15">
        <v>0</v>
      </c>
      <c r="E40" s="25">
        <v>1</v>
      </c>
      <c r="F40" s="21">
        <f t="shared" si="3"/>
        <v>0</v>
      </c>
    </row>
    <row r="41" spans="1:7" ht="12.75" customHeight="1" thickBot="1" x14ac:dyDescent="0.35">
      <c r="A41" s="423"/>
      <c r="B41" s="423"/>
      <c r="C41" s="423"/>
      <c r="D41" s="423"/>
      <c r="E41" s="423"/>
      <c r="F41" s="423"/>
      <c r="G41" s="22"/>
    </row>
    <row r="42" spans="1:7" ht="12.75" customHeight="1" x14ac:dyDescent="0.3">
      <c r="A42" s="424" t="s">
        <v>6</v>
      </c>
      <c r="B42" s="9">
        <v>0.5</v>
      </c>
      <c r="C42" s="10" t="s">
        <v>11</v>
      </c>
      <c r="D42" s="11">
        <v>0</v>
      </c>
      <c r="E42" s="23">
        <v>1</v>
      </c>
      <c r="F42" s="13">
        <f t="shared" ref="F42:F48" si="4">E42*D42</f>
        <v>0</v>
      </c>
    </row>
    <row r="43" spans="1:7" ht="12.75" customHeight="1" x14ac:dyDescent="0.3">
      <c r="A43" s="425"/>
      <c r="B43" s="14">
        <v>1</v>
      </c>
      <c r="C43" s="14" t="s">
        <v>11</v>
      </c>
      <c r="D43" s="15">
        <v>0</v>
      </c>
      <c r="E43" s="24">
        <v>1</v>
      </c>
      <c r="F43" s="17">
        <f t="shared" si="4"/>
        <v>0</v>
      </c>
      <c r="G43" s="8"/>
    </row>
    <row r="44" spans="1:7" ht="12.75" customHeight="1" x14ac:dyDescent="0.3">
      <c r="A44" s="425"/>
      <c r="B44" s="14">
        <v>1.5</v>
      </c>
      <c r="C44" s="14" t="s">
        <v>11</v>
      </c>
      <c r="D44" s="15">
        <v>0</v>
      </c>
      <c r="E44" s="24">
        <v>1</v>
      </c>
      <c r="F44" s="17">
        <f t="shared" si="4"/>
        <v>0</v>
      </c>
    </row>
    <row r="45" spans="1:7" ht="12.75" customHeight="1" x14ac:dyDescent="0.3">
      <c r="A45" s="425"/>
      <c r="B45" s="14">
        <v>2</v>
      </c>
      <c r="C45" s="14" t="s">
        <v>11</v>
      </c>
      <c r="D45" s="15">
        <v>0</v>
      </c>
      <c r="E45" s="24">
        <v>1</v>
      </c>
      <c r="F45" s="17">
        <f t="shared" si="4"/>
        <v>0</v>
      </c>
      <c r="G45" s="8"/>
    </row>
    <row r="46" spans="1:7" ht="12.75" customHeight="1" x14ac:dyDescent="0.3">
      <c r="A46" s="425"/>
      <c r="B46" s="14">
        <v>3</v>
      </c>
      <c r="C46" s="14" t="s">
        <v>11</v>
      </c>
      <c r="D46" s="15">
        <v>0</v>
      </c>
      <c r="E46" s="24">
        <v>1</v>
      </c>
      <c r="F46" s="17">
        <f t="shared" si="4"/>
        <v>0</v>
      </c>
      <c r="G46" s="8"/>
    </row>
    <row r="47" spans="1:7" ht="12.75" customHeight="1" x14ac:dyDescent="0.3">
      <c r="A47" s="425"/>
      <c r="B47" s="14">
        <v>5</v>
      </c>
      <c r="C47" s="14" t="s">
        <v>11</v>
      </c>
      <c r="D47" s="15">
        <v>0</v>
      </c>
      <c r="E47" s="24">
        <v>1</v>
      </c>
      <c r="F47" s="17">
        <f t="shared" si="4"/>
        <v>0</v>
      </c>
      <c r="G47" s="8"/>
    </row>
    <row r="48" spans="1:7" ht="12.75" customHeight="1" thickBot="1" x14ac:dyDescent="0.35">
      <c r="A48" s="426"/>
      <c r="B48" s="18">
        <v>7</v>
      </c>
      <c r="C48" s="18" t="s">
        <v>11</v>
      </c>
      <c r="D48" s="15">
        <v>0</v>
      </c>
      <c r="E48" s="25">
        <v>1</v>
      </c>
      <c r="F48" s="21">
        <f t="shared" si="4"/>
        <v>0</v>
      </c>
    </row>
    <row r="49" spans="1:7" ht="12.75" customHeight="1" thickBot="1" x14ac:dyDescent="0.35">
      <c r="A49" s="423"/>
      <c r="B49" s="423"/>
      <c r="C49" s="423"/>
      <c r="D49" s="423"/>
      <c r="E49" s="423"/>
      <c r="F49" s="423"/>
      <c r="G49" s="22"/>
    </row>
    <row r="50" spans="1:7" ht="12.75" customHeight="1" x14ac:dyDescent="0.3">
      <c r="A50" s="427" t="s">
        <v>6</v>
      </c>
      <c r="B50" s="9">
        <v>0.5</v>
      </c>
      <c r="C50" s="10" t="s">
        <v>12</v>
      </c>
      <c r="D50" s="11">
        <v>0</v>
      </c>
      <c r="E50" s="23">
        <v>1</v>
      </c>
      <c r="F50" s="13">
        <f t="shared" ref="F50:F56" si="5">E50*D50</f>
        <v>0</v>
      </c>
    </row>
    <row r="51" spans="1:7" ht="12.75" customHeight="1" x14ac:dyDescent="0.3">
      <c r="A51" s="428"/>
      <c r="B51" s="14">
        <v>1</v>
      </c>
      <c r="C51" s="14" t="s">
        <v>12</v>
      </c>
      <c r="D51" s="15">
        <v>0</v>
      </c>
      <c r="E51" s="24">
        <v>1</v>
      </c>
      <c r="F51" s="17">
        <f t="shared" si="5"/>
        <v>0</v>
      </c>
      <c r="G51" s="8"/>
    </row>
    <row r="52" spans="1:7" ht="12.75" customHeight="1" x14ac:dyDescent="0.3">
      <c r="A52" s="428"/>
      <c r="B52" s="14">
        <v>1.5</v>
      </c>
      <c r="C52" s="14" t="s">
        <v>12</v>
      </c>
      <c r="D52" s="15">
        <v>0</v>
      </c>
      <c r="E52" s="24">
        <v>1</v>
      </c>
      <c r="F52" s="17">
        <f t="shared" si="5"/>
        <v>0</v>
      </c>
    </row>
    <row r="53" spans="1:7" ht="12.75" customHeight="1" x14ac:dyDescent="0.3">
      <c r="A53" s="428"/>
      <c r="B53" s="14">
        <v>2</v>
      </c>
      <c r="C53" s="14" t="s">
        <v>12</v>
      </c>
      <c r="D53" s="15">
        <v>0</v>
      </c>
      <c r="E53" s="24">
        <v>1</v>
      </c>
      <c r="F53" s="17">
        <f t="shared" si="5"/>
        <v>0</v>
      </c>
      <c r="G53" s="8"/>
    </row>
    <row r="54" spans="1:7" ht="12.75" customHeight="1" x14ac:dyDescent="0.3">
      <c r="A54" s="428"/>
      <c r="B54" s="14">
        <v>3</v>
      </c>
      <c r="C54" s="14" t="s">
        <v>12</v>
      </c>
      <c r="D54" s="15">
        <v>0</v>
      </c>
      <c r="E54" s="24">
        <v>1</v>
      </c>
      <c r="F54" s="17">
        <f t="shared" si="5"/>
        <v>0</v>
      </c>
      <c r="G54" s="8"/>
    </row>
    <row r="55" spans="1:7" ht="12.75" customHeight="1" x14ac:dyDescent="0.3">
      <c r="A55" s="428"/>
      <c r="B55" s="14">
        <v>5</v>
      </c>
      <c r="C55" s="14" t="s">
        <v>12</v>
      </c>
      <c r="D55" s="15">
        <v>0</v>
      </c>
      <c r="E55" s="24">
        <v>1</v>
      </c>
      <c r="F55" s="17">
        <f t="shared" si="5"/>
        <v>0</v>
      </c>
      <c r="G55" s="8"/>
    </row>
    <row r="56" spans="1:7" ht="12.75" customHeight="1" thickBot="1" x14ac:dyDescent="0.35">
      <c r="A56" s="429"/>
      <c r="B56" s="18">
        <v>7</v>
      </c>
      <c r="C56" s="18" t="s">
        <v>12</v>
      </c>
      <c r="D56" s="15">
        <v>0</v>
      </c>
      <c r="E56" s="25">
        <v>1</v>
      </c>
      <c r="F56" s="21">
        <f t="shared" si="5"/>
        <v>0</v>
      </c>
    </row>
    <row r="57" spans="1:7" ht="12.75" customHeight="1" thickBot="1" x14ac:dyDescent="0.35">
      <c r="A57" s="26"/>
      <c r="B57" s="27"/>
      <c r="C57" s="27"/>
      <c r="D57" s="28"/>
      <c r="E57" s="28"/>
      <c r="F57" s="22"/>
      <c r="G57" s="22"/>
    </row>
    <row r="58" spans="1:7" ht="12.75" customHeight="1" x14ac:dyDescent="0.3">
      <c r="A58" s="427" t="s">
        <v>6</v>
      </c>
      <c r="B58" s="9">
        <v>0.5</v>
      </c>
      <c r="C58" s="10" t="s">
        <v>13</v>
      </c>
      <c r="D58" s="11">
        <v>0</v>
      </c>
      <c r="E58" s="23">
        <v>1</v>
      </c>
      <c r="F58" s="13">
        <f t="shared" ref="F58:F64" si="6">E58*D58</f>
        <v>0</v>
      </c>
    </row>
    <row r="59" spans="1:7" ht="12.75" customHeight="1" x14ac:dyDescent="0.3">
      <c r="A59" s="428"/>
      <c r="B59" s="14">
        <v>1</v>
      </c>
      <c r="C59" s="14" t="s">
        <v>13</v>
      </c>
      <c r="D59" s="15">
        <v>0</v>
      </c>
      <c r="E59" s="24">
        <v>1</v>
      </c>
      <c r="F59" s="17">
        <f t="shared" si="6"/>
        <v>0</v>
      </c>
      <c r="G59" s="8"/>
    </row>
    <row r="60" spans="1:7" ht="12.75" customHeight="1" x14ac:dyDescent="0.3">
      <c r="A60" s="428"/>
      <c r="B60" s="14">
        <v>1.5</v>
      </c>
      <c r="C60" s="14" t="s">
        <v>13</v>
      </c>
      <c r="D60" s="15">
        <v>0</v>
      </c>
      <c r="E60" s="24">
        <v>1</v>
      </c>
      <c r="F60" s="17">
        <f t="shared" si="6"/>
        <v>0</v>
      </c>
    </row>
    <row r="61" spans="1:7" ht="12.75" customHeight="1" x14ac:dyDescent="0.3">
      <c r="A61" s="428"/>
      <c r="B61" s="14">
        <v>2</v>
      </c>
      <c r="C61" s="14" t="s">
        <v>13</v>
      </c>
      <c r="D61" s="15">
        <v>0</v>
      </c>
      <c r="E61" s="24">
        <v>1</v>
      </c>
      <c r="F61" s="17">
        <f t="shared" si="6"/>
        <v>0</v>
      </c>
      <c r="G61" s="8"/>
    </row>
    <row r="62" spans="1:7" ht="12.75" customHeight="1" x14ac:dyDescent="0.3">
      <c r="A62" s="428"/>
      <c r="B62" s="14">
        <v>3</v>
      </c>
      <c r="C62" s="14" t="s">
        <v>13</v>
      </c>
      <c r="D62" s="15">
        <v>0</v>
      </c>
      <c r="E62" s="24">
        <v>1</v>
      </c>
      <c r="F62" s="17">
        <f t="shared" si="6"/>
        <v>0</v>
      </c>
      <c r="G62" s="8"/>
    </row>
    <row r="63" spans="1:7" ht="12.75" customHeight="1" x14ac:dyDescent="0.3">
      <c r="A63" s="428"/>
      <c r="B63" s="14">
        <v>5</v>
      </c>
      <c r="C63" s="14" t="s">
        <v>13</v>
      </c>
      <c r="D63" s="15">
        <v>0</v>
      </c>
      <c r="E63" s="24">
        <v>1</v>
      </c>
      <c r="F63" s="17">
        <f t="shared" si="6"/>
        <v>0</v>
      </c>
      <c r="G63" s="8"/>
    </row>
    <row r="64" spans="1:7" ht="12.75" customHeight="1" thickBot="1" x14ac:dyDescent="0.35">
      <c r="A64" s="429"/>
      <c r="B64" s="18">
        <v>7</v>
      </c>
      <c r="C64" s="18" t="s">
        <v>13</v>
      </c>
      <c r="D64" s="15">
        <v>0</v>
      </c>
      <c r="E64" s="25">
        <v>1</v>
      </c>
      <c r="F64" s="21">
        <f t="shared" si="6"/>
        <v>0</v>
      </c>
    </row>
    <row r="65" spans="1:7" ht="12.75" customHeight="1" thickBot="1" x14ac:dyDescent="0.35">
      <c r="A65" s="430"/>
      <c r="B65" s="430"/>
      <c r="C65" s="430"/>
      <c r="D65" s="430"/>
      <c r="E65" s="430"/>
      <c r="F65" s="430"/>
      <c r="G65" s="22"/>
    </row>
    <row r="66" spans="1:7" ht="12.75" customHeight="1" x14ac:dyDescent="0.3">
      <c r="A66" s="427" t="s">
        <v>6</v>
      </c>
      <c r="B66" s="9">
        <v>0.5</v>
      </c>
      <c r="C66" s="10" t="s">
        <v>14</v>
      </c>
      <c r="D66" s="11">
        <v>0</v>
      </c>
      <c r="E66" s="23">
        <v>1</v>
      </c>
      <c r="F66" s="13">
        <f t="shared" ref="F66:F72" si="7">E66*D66</f>
        <v>0</v>
      </c>
    </row>
    <row r="67" spans="1:7" ht="12.75" customHeight="1" x14ac:dyDescent="0.3">
      <c r="A67" s="428"/>
      <c r="B67" s="14">
        <v>1</v>
      </c>
      <c r="C67" s="14" t="s">
        <v>14</v>
      </c>
      <c r="D67" s="15">
        <v>0</v>
      </c>
      <c r="E67" s="24">
        <v>1</v>
      </c>
      <c r="F67" s="17">
        <f t="shared" si="7"/>
        <v>0</v>
      </c>
      <c r="G67" s="8"/>
    </row>
    <row r="68" spans="1:7" ht="12.75" customHeight="1" x14ac:dyDescent="0.3">
      <c r="A68" s="428"/>
      <c r="B68" s="14">
        <v>1.5</v>
      </c>
      <c r="C68" s="14" t="s">
        <v>14</v>
      </c>
      <c r="D68" s="15">
        <v>0</v>
      </c>
      <c r="E68" s="24">
        <v>1</v>
      </c>
      <c r="F68" s="17">
        <f t="shared" si="7"/>
        <v>0</v>
      </c>
    </row>
    <row r="69" spans="1:7" ht="12.75" customHeight="1" x14ac:dyDescent="0.3">
      <c r="A69" s="428"/>
      <c r="B69" s="14">
        <v>2</v>
      </c>
      <c r="C69" s="14" t="s">
        <v>14</v>
      </c>
      <c r="D69" s="15">
        <v>0</v>
      </c>
      <c r="E69" s="24">
        <v>1</v>
      </c>
      <c r="F69" s="17">
        <f t="shared" si="7"/>
        <v>0</v>
      </c>
      <c r="G69" s="8"/>
    </row>
    <row r="70" spans="1:7" ht="12.75" customHeight="1" x14ac:dyDescent="0.3">
      <c r="A70" s="428"/>
      <c r="B70" s="14">
        <v>3</v>
      </c>
      <c r="C70" s="14" t="s">
        <v>14</v>
      </c>
      <c r="D70" s="15">
        <v>0</v>
      </c>
      <c r="E70" s="24">
        <v>1</v>
      </c>
      <c r="F70" s="17">
        <f t="shared" si="7"/>
        <v>0</v>
      </c>
      <c r="G70" s="8"/>
    </row>
    <row r="71" spans="1:7" ht="12.75" customHeight="1" x14ac:dyDescent="0.3">
      <c r="A71" s="428"/>
      <c r="B71" s="14">
        <v>5</v>
      </c>
      <c r="C71" s="14" t="s">
        <v>14</v>
      </c>
      <c r="D71" s="15">
        <v>0</v>
      </c>
      <c r="E71" s="24">
        <v>1</v>
      </c>
      <c r="F71" s="17">
        <f t="shared" si="7"/>
        <v>0</v>
      </c>
      <c r="G71" s="8"/>
    </row>
    <row r="72" spans="1:7" ht="12.75" customHeight="1" thickBot="1" x14ac:dyDescent="0.35">
      <c r="A72" s="429"/>
      <c r="B72" s="18">
        <v>7</v>
      </c>
      <c r="C72" s="18" t="s">
        <v>14</v>
      </c>
      <c r="D72" s="15">
        <v>0</v>
      </c>
      <c r="E72" s="25">
        <v>1</v>
      </c>
      <c r="F72" s="21">
        <f t="shared" si="7"/>
        <v>0</v>
      </c>
    </row>
    <row r="73" spans="1:7" ht="12.75" customHeight="1" thickBot="1" x14ac:dyDescent="0.35">
      <c r="A73" s="431"/>
      <c r="B73" s="431"/>
      <c r="C73" s="431"/>
      <c r="D73" s="431"/>
      <c r="E73" s="431"/>
      <c r="F73" s="431"/>
      <c r="G73" s="22"/>
    </row>
    <row r="74" spans="1:7" ht="12.75" customHeight="1" x14ac:dyDescent="0.3">
      <c r="A74" s="427" t="s">
        <v>6</v>
      </c>
      <c r="B74" s="9">
        <v>0.5</v>
      </c>
      <c r="C74" s="10" t="s">
        <v>15</v>
      </c>
      <c r="D74" s="11">
        <v>0</v>
      </c>
      <c r="E74" s="23">
        <v>1</v>
      </c>
      <c r="F74" s="13">
        <f t="shared" ref="F74:F80" si="8">E74*D74</f>
        <v>0</v>
      </c>
    </row>
    <row r="75" spans="1:7" ht="12.75" customHeight="1" x14ac:dyDescent="0.3">
      <c r="A75" s="428"/>
      <c r="B75" s="14">
        <v>1</v>
      </c>
      <c r="C75" s="14" t="s">
        <v>15</v>
      </c>
      <c r="D75" s="15">
        <v>0</v>
      </c>
      <c r="E75" s="24">
        <v>1</v>
      </c>
      <c r="F75" s="17">
        <f t="shared" si="8"/>
        <v>0</v>
      </c>
      <c r="G75" s="8"/>
    </row>
    <row r="76" spans="1:7" ht="12.75" customHeight="1" x14ac:dyDescent="0.3">
      <c r="A76" s="428"/>
      <c r="B76" s="14">
        <v>1.5</v>
      </c>
      <c r="C76" s="14" t="s">
        <v>15</v>
      </c>
      <c r="D76" s="15">
        <v>0</v>
      </c>
      <c r="E76" s="24">
        <v>1</v>
      </c>
      <c r="F76" s="17">
        <f t="shared" si="8"/>
        <v>0</v>
      </c>
    </row>
    <row r="77" spans="1:7" ht="12.75" customHeight="1" x14ac:dyDescent="0.3">
      <c r="A77" s="428"/>
      <c r="B77" s="14">
        <v>2</v>
      </c>
      <c r="C77" s="14" t="s">
        <v>15</v>
      </c>
      <c r="D77" s="15">
        <v>0</v>
      </c>
      <c r="E77" s="24">
        <v>1</v>
      </c>
      <c r="F77" s="17">
        <f t="shared" si="8"/>
        <v>0</v>
      </c>
      <c r="G77" s="8"/>
    </row>
    <row r="78" spans="1:7" ht="12.75" customHeight="1" x14ac:dyDescent="0.3">
      <c r="A78" s="428"/>
      <c r="B78" s="14">
        <v>3</v>
      </c>
      <c r="C78" s="14" t="s">
        <v>15</v>
      </c>
      <c r="D78" s="15">
        <v>0</v>
      </c>
      <c r="E78" s="24">
        <v>1</v>
      </c>
      <c r="F78" s="17">
        <f t="shared" si="8"/>
        <v>0</v>
      </c>
      <c r="G78" s="8"/>
    </row>
    <row r="79" spans="1:7" ht="12.75" customHeight="1" x14ac:dyDescent="0.3">
      <c r="A79" s="428"/>
      <c r="B79" s="14">
        <v>5</v>
      </c>
      <c r="C79" s="14" t="s">
        <v>15</v>
      </c>
      <c r="D79" s="15">
        <v>0</v>
      </c>
      <c r="E79" s="24">
        <v>1</v>
      </c>
      <c r="F79" s="17">
        <f t="shared" si="8"/>
        <v>0</v>
      </c>
      <c r="G79" s="8"/>
    </row>
    <row r="80" spans="1:7" ht="12.75" customHeight="1" thickBot="1" x14ac:dyDescent="0.35">
      <c r="A80" s="429"/>
      <c r="B80" s="18">
        <v>7</v>
      </c>
      <c r="C80" s="18" t="s">
        <v>15</v>
      </c>
      <c r="D80" s="15">
        <v>0</v>
      </c>
      <c r="E80" s="25">
        <v>1</v>
      </c>
      <c r="F80" s="21">
        <f t="shared" si="8"/>
        <v>0</v>
      </c>
    </row>
    <row r="81" spans="1:7" ht="12.75" customHeight="1" thickBot="1" x14ac:dyDescent="0.35">
      <c r="A81" s="423"/>
      <c r="B81" s="423"/>
      <c r="C81" s="423"/>
      <c r="D81" s="423"/>
      <c r="E81" s="423"/>
      <c r="F81" s="423"/>
      <c r="G81" s="22"/>
    </row>
    <row r="82" spans="1:7" ht="47.25" customHeight="1" thickBot="1" x14ac:dyDescent="0.35">
      <c r="A82" s="29" t="s">
        <v>16</v>
      </c>
      <c r="B82" s="30">
        <v>305</v>
      </c>
      <c r="C82" s="31"/>
      <c r="D82" s="32">
        <v>0</v>
      </c>
      <c r="E82" s="33">
        <v>15</v>
      </c>
      <c r="F82" s="34">
        <f>D82*E82</f>
        <v>0</v>
      </c>
      <c r="G82" s="35"/>
    </row>
    <row r="84" spans="1:7" ht="24.9" customHeight="1" x14ac:dyDescent="0.3">
      <c r="A84" s="36" t="s">
        <v>17</v>
      </c>
      <c r="B84" s="37"/>
      <c r="C84" s="37"/>
      <c r="D84" s="37"/>
      <c r="E84" s="37"/>
      <c r="F84" s="38">
        <f>SUM(F5:F16,F18:F24,F26:F32,F34:F40,F42:F48,F50:F56,F58:F64,F66:F72,F74:F80,F82)</f>
        <v>0</v>
      </c>
    </row>
  </sheetData>
  <mergeCells count="18">
    <mergeCell ref="A26:A32"/>
    <mergeCell ref="A3:F3"/>
    <mergeCell ref="A5:A16"/>
    <mergeCell ref="A17:F17"/>
    <mergeCell ref="A18:A24"/>
    <mergeCell ref="A25:F25"/>
    <mergeCell ref="A81:F81"/>
    <mergeCell ref="A33:F33"/>
    <mergeCell ref="A34:A40"/>
    <mergeCell ref="A41:F41"/>
    <mergeCell ref="A42:A48"/>
    <mergeCell ref="A49:F49"/>
    <mergeCell ref="A50:A56"/>
    <mergeCell ref="A58:A64"/>
    <mergeCell ref="A65:F65"/>
    <mergeCell ref="A66:A72"/>
    <mergeCell ref="A73:F73"/>
    <mergeCell ref="A74:A80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"/>
  <sheetViews>
    <sheetView workbookViewId="0">
      <selection activeCell="D14" sqref="D14"/>
    </sheetView>
  </sheetViews>
  <sheetFormatPr defaultColWidth="8.88671875" defaultRowHeight="14.4" x14ac:dyDescent="0.3"/>
  <cols>
    <col min="1" max="1" width="62.88671875" customWidth="1"/>
    <col min="2" max="2" width="7.33203125" customWidth="1"/>
    <col min="3" max="4" width="10.5546875" customWidth="1"/>
    <col min="5" max="5" width="9.6640625" customWidth="1"/>
    <col min="6" max="6" width="21.77734375" customWidth="1"/>
  </cols>
  <sheetData>
    <row r="1" spans="1:6" ht="15.6" x14ac:dyDescent="0.3">
      <c r="A1" s="1" t="s">
        <v>289</v>
      </c>
      <c r="B1" s="1"/>
    </row>
    <row r="2" spans="1:6" ht="15" thickBot="1" x14ac:dyDescent="0.35"/>
    <row r="3" spans="1:6" ht="15" thickBot="1" x14ac:dyDescent="0.35">
      <c r="A3" s="511" t="s">
        <v>141</v>
      </c>
      <c r="B3" s="512"/>
      <c r="C3" s="512"/>
      <c r="D3" s="512"/>
      <c r="E3" s="512"/>
      <c r="F3" s="513"/>
    </row>
    <row r="4" spans="1:6" ht="42" thickBot="1" x14ac:dyDescent="0.35">
      <c r="A4" s="249" t="s">
        <v>2</v>
      </c>
      <c r="B4" s="250" t="s">
        <v>142</v>
      </c>
      <c r="C4" s="250" t="s">
        <v>146</v>
      </c>
      <c r="D4" s="250" t="s">
        <v>143</v>
      </c>
      <c r="E4" s="251" t="s">
        <v>303</v>
      </c>
      <c r="F4" s="252" t="s">
        <v>33</v>
      </c>
    </row>
    <row r="5" spans="1:6" x14ac:dyDescent="0.3">
      <c r="A5" s="253" t="s">
        <v>305</v>
      </c>
      <c r="B5" s="254">
        <v>100</v>
      </c>
      <c r="C5" s="255" t="s">
        <v>144</v>
      </c>
      <c r="D5" s="256">
        <v>0</v>
      </c>
      <c r="E5" s="257">
        <v>10</v>
      </c>
      <c r="F5" s="247">
        <f>D5*E5</f>
        <v>0</v>
      </c>
    </row>
    <row r="6" spans="1:6" x14ac:dyDescent="0.3">
      <c r="A6" s="258" t="s">
        <v>305</v>
      </c>
      <c r="B6" s="201">
        <v>200</v>
      </c>
      <c r="C6" s="79" t="s">
        <v>144</v>
      </c>
      <c r="D6" s="224">
        <v>0</v>
      </c>
      <c r="E6" s="56">
        <v>10</v>
      </c>
      <c r="F6" s="46">
        <f t="shared" ref="F6" si="0">D6*E6</f>
        <v>0</v>
      </c>
    </row>
    <row r="7" spans="1:6" x14ac:dyDescent="0.3">
      <c r="A7" s="258" t="s">
        <v>306</v>
      </c>
      <c r="B7" s="201">
        <v>300</v>
      </c>
      <c r="C7" s="79" t="s">
        <v>144</v>
      </c>
      <c r="D7" s="224">
        <v>0</v>
      </c>
      <c r="E7" s="56">
        <v>10</v>
      </c>
      <c r="F7" s="46">
        <f>D7*E7</f>
        <v>0</v>
      </c>
    </row>
    <row r="8" spans="1:6" ht="15" thickBot="1" x14ac:dyDescent="0.35">
      <c r="A8" s="203" t="s">
        <v>306</v>
      </c>
      <c r="B8" s="204">
        <v>400</v>
      </c>
      <c r="C8" s="259" t="s">
        <v>144</v>
      </c>
      <c r="D8" s="226">
        <v>0</v>
      </c>
      <c r="E8" s="175">
        <v>10</v>
      </c>
      <c r="F8" s="214">
        <f>D8*E8</f>
        <v>0</v>
      </c>
    </row>
    <row r="9" spans="1:6" ht="15" thickBot="1" x14ac:dyDescent="0.35">
      <c r="A9" s="189"/>
      <c r="B9" s="189"/>
      <c r="C9" s="189"/>
      <c r="D9" s="189"/>
      <c r="E9" s="189"/>
      <c r="F9" s="189"/>
    </row>
    <row r="10" spans="1:6" ht="15" thickBot="1" x14ac:dyDescent="0.35">
      <c r="A10" s="511" t="s">
        <v>145</v>
      </c>
      <c r="B10" s="512"/>
      <c r="C10" s="512"/>
      <c r="D10" s="512"/>
      <c r="E10" s="512"/>
      <c r="F10" s="513"/>
    </row>
    <row r="11" spans="1:6" ht="42" thickBot="1" x14ac:dyDescent="0.35">
      <c r="A11" s="249" t="s">
        <v>2</v>
      </c>
      <c r="B11" s="250" t="s">
        <v>142</v>
      </c>
      <c r="C11" s="250" t="s">
        <v>146</v>
      </c>
      <c r="D11" s="250" t="s">
        <v>143</v>
      </c>
      <c r="E11" s="251" t="s">
        <v>304</v>
      </c>
      <c r="F11" s="252" t="s">
        <v>33</v>
      </c>
    </row>
    <row r="12" spans="1:6" x14ac:dyDescent="0.3">
      <c r="A12" s="253" t="s">
        <v>307</v>
      </c>
      <c r="B12" s="254">
        <v>100</v>
      </c>
      <c r="C12" s="255" t="s">
        <v>144</v>
      </c>
      <c r="D12" s="256">
        <v>0</v>
      </c>
      <c r="E12" s="257">
        <v>10</v>
      </c>
      <c r="F12" s="247">
        <f t="shared" ref="F12:F14" si="1">D12*E12</f>
        <v>0</v>
      </c>
    </row>
    <row r="13" spans="1:6" x14ac:dyDescent="0.3">
      <c r="A13" s="258" t="s">
        <v>308</v>
      </c>
      <c r="B13" s="201">
        <v>200</v>
      </c>
      <c r="C13" s="79" t="s">
        <v>144</v>
      </c>
      <c r="D13" s="224">
        <v>0</v>
      </c>
      <c r="E13" s="56">
        <v>10</v>
      </c>
      <c r="F13" s="46">
        <f t="shared" si="1"/>
        <v>0</v>
      </c>
    </row>
    <row r="14" spans="1:6" ht="15" thickBot="1" x14ac:dyDescent="0.35">
      <c r="A14" s="203" t="s">
        <v>308</v>
      </c>
      <c r="B14" s="204">
        <v>300</v>
      </c>
      <c r="C14" s="259" t="s">
        <v>144</v>
      </c>
      <c r="D14" s="226">
        <v>0</v>
      </c>
      <c r="E14" s="260">
        <v>10</v>
      </c>
      <c r="F14" s="214">
        <f t="shared" si="1"/>
        <v>0</v>
      </c>
    </row>
    <row r="15" spans="1:6" x14ac:dyDescent="0.3">
      <c r="A15" s="22"/>
      <c r="B15" s="22"/>
      <c r="C15" s="261"/>
      <c r="D15" s="194"/>
      <c r="E15" s="194"/>
      <c r="F15" s="22"/>
    </row>
    <row r="16" spans="1:6" ht="15.6" x14ac:dyDescent="0.3">
      <c r="A16" s="36" t="s">
        <v>17</v>
      </c>
      <c r="B16" s="37"/>
      <c r="C16" s="37"/>
      <c r="D16" s="37"/>
      <c r="E16" s="37"/>
      <c r="F16" s="38">
        <f>SUM(F5:F8,F12:F14)</f>
        <v>0</v>
      </c>
    </row>
    <row r="17" spans="1:6" x14ac:dyDescent="0.3">
      <c r="A17" s="262"/>
      <c r="B17" s="262"/>
      <c r="C17" s="212"/>
      <c r="D17" s="178"/>
      <c r="E17" s="178"/>
      <c r="F17" s="192"/>
    </row>
    <row r="18" spans="1:6" x14ac:dyDescent="0.3">
      <c r="A18" s="262"/>
      <c r="B18" s="262"/>
      <c r="C18" s="212"/>
      <c r="D18" s="178"/>
      <c r="E18" s="178"/>
      <c r="F18" s="192"/>
    </row>
    <row r="19" spans="1:6" x14ac:dyDescent="0.3">
      <c r="A19" s="262"/>
      <c r="B19" s="262"/>
      <c r="C19" s="212"/>
      <c r="D19" s="178"/>
      <c r="E19" s="178"/>
      <c r="F19" s="192"/>
    </row>
    <row r="20" spans="1:6" x14ac:dyDescent="0.3">
      <c r="A20" s="262"/>
      <c r="B20" s="262"/>
      <c r="C20" s="212"/>
      <c r="D20" s="178"/>
      <c r="E20" s="178"/>
      <c r="F20" s="192"/>
    </row>
    <row r="21" spans="1:6" x14ac:dyDescent="0.3">
      <c r="A21" s="262"/>
      <c r="B21" s="262"/>
      <c r="C21" s="212"/>
      <c r="D21" s="178"/>
      <c r="E21" s="178"/>
      <c r="F21" s="192"/>
    </row>
  </sheetData>
  <mergeCells count="2">
    <mergeCell ref="A3:F3"/>
    <mergeCell ref="A10:F10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"/>
  <sheetViews>
    <sheetView workbookViewId="0">
      <selection activeCell="D14" sqref="D14"/>
    </sheetView>
  </sheetViews>
  <sheetFormatPr defaultColWidth="8.88671875" defaultRowHeight="14.4" x14ac:dyDescent="0.3"/>
  <cols>
    <col min="1" max="1" width="30" customWidth="1"/>
    <col min="2" max="2" width="14" customWidth="1"/>
    <col min="3" max="4" width="15.44140625" customWidth="1"/>
    <col min="5" max="5" width="22.77734375" customWidth="1"/>
  </cols>
  <sheetData>
    <row r="1" spans="1:5" ht="15.6" x14ac:dyDescent="0.3">
      <c r="A1" s="1" t="s">
        <v>293</v>
      </c>
      <c r="B1" s="1"/>
    </row>
    <row r="2" spans="1:5" ht="15" thickBot="1" x14ac:dyDescent="0.35"/>
    <row r="3" spans="1:5" ht="15" thickBot="1" x14ac:dyDescent="0.35">
      <c r="A3" s="511" t="s">
        <v>292</v>
      </c>
      <c r="B3" s="512"/>
      <c r="C3" s="512"/>
      <c r="D3" s="512"/>
      <c r="E3" s="513"/>
    </row>
    <row r="4" spans="1:5" ht="28.2" thickBot="1" x14ac:dyDescent="0.35">
      <c r="A4" s="263" t="s">
        <v>2</v>
      </c>
      <c r="B4" s="264" t="s">
        <v>146</v>
      </c>
      <c r="C4" s="264" t="s">
        <v>147</v>
      </c>
      <c r="D4" s="265" t="s">
        <v>291</v>
      </c>
      <c r="E4" s="266" t="s">
        <v>5</v>
      </c>
    </row>
    <row r="5" spans="1:5" x14ac:dyDescent="0.3">
      <c r="A5" s="253" t="s">
        <v>148</v>
      </c>
      <c r="B5" s="254" t="s">
        <v>298</v>
      </c>
      <c r="C5" s="256">
        <v>0</v>
      </c>
      <c r="D5" s="267">
        <v>10</v>
      </c>
      <c r="E5" s="268">
        <f>C5*D5</f>
        <v>0</v>
      </c>
    </row>
    <row r="6" spans="1:5" x14ac:dyDescent="0.3">
      <c r="A6" s="258" t="s">
        <v>149</v>
      </c>
      <c r="B6" s="201" t="s">
        <v>298</v>
      </c>
      <c r="C6" s="224">
        <v>0</v>
      </c>
      <c r="D6" s="269">
        <v>10</v>
      </c>
      <c r="E6" s="17">
        <f>C6*D6</f>
        <v>0</v>
      </c>
    </row>
    <row r="7" spans="1:5" x14ac:dyDescent="0.3">
      <c r="A7" s="258" t="s">
        <v>150</v>
      </c>
      <c r="B7" s="201" t="s">
        <v>32</v>
      </c>
      <c r="C7" s="224">
        <v>0</v>
      </c>
      <c r="D7" s="269">
        <v>10</v>
      </c>
      <c r="E7" s="17">
        <f>C7*D7</f>
        <v>0</v>
      </c>
    </row>
    <row r="8" spans="1:5" ht="15" thickBot="1" x14ac:dyDescent="0.35">
      <c r="A8" s="203" t="s">
        <v>151</v>
      </c>
      <c r="B8" s="204" t="s">
        <v>298</v>
      </c>
      <c r="C8" s="226">
        <v>0</v>
      </c>
      <c r="D8" s="205">
        <v>1</v>
      </c>
      <c r="E8" s="176">
        <f>C8*D8</f>
        <v>0</v>
      </c>
    </row>
    <row r="10" spans="1:5" ht="15.6" x14ac:dyDescent="0.3">
      <c r="A10" s="36" t="s">
        <v>17</v>
      </c>
      <c r="B10" s="36"/>
      <c r="C10" s="36"/>
      <c r="D10" s="36"/>
      <c r="E10" s="38">
        <f>SUM(E5:E8)</f>
        <v>0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5"/>
  <sheetViews>
    <sheetView workbookViewId="0">
      <selection activeCell="H15" sqref="H15"/>
    </sheetView>
  </sheetViews>
  <sheetFormatPr defaultRowHeight="14.4" x14ac:dyDescent="0.3"/>
  <cols>
    <col min="1" max="1" width="51.5546875" customWidth="1"/>
    <col min="4" max="4" width="12" customWidth="1"/>
    <col min="5" max="5" width="20.21875" customWidth="1"/>
  </cols>
  <sheetData>
    <row r="1" spans="1:5" ht="15.6" x14ac:dyDescent="0.3">
      <c r="A1" s="1" t="s">
        <v>290</v>
      </c>
    </row>
    <row r="2" spans="1:5" ht="15" thickBot="1" x14ac:dyDescent="0.35"/>
    <row r="3" spans="1:5" ht="15" thickBot="1" x14ac:dyDescent="0.35">
      <c r="A3" s="519" t="s">
        <v>287</v>
      </c>
      <c r="B3" s="520"/>
      <c r="C3" s="520"/>
      <c r="D3" s="520"/>
      <c r="E3" s="521"/>
    </row>
    <row r="4" spans="1:5" ht="28.2" thickBot="1" x14ac:dyDescent="0.35">
      <c r="A4" s="366" t="s">
        <v>2</v>
      </c>
      <c r="B4" s="364" t="s">
        <v>146</v>
      </c>
      <c r="C4" s="367" t="s">
        <v>301</v>
      </c>
      <c r="D4" s="367" t="s">
        <v>19</v>
      </c>
      <c r="E4" s="365" t="s">
        <v>33</v>
      </c>
    </row>
    <row r="5" spans="1:5" x14ac:dyDescent="0.3">
      <c r="A5" s="410" t="s">
        <v>278</v>
      </c>
      <c r="B5" s="360" t="s">
        <v>32</v>
      </c>
      <c r="C5" s="360">
        <v>1</v>
      </c>
      <c r="D5" s="361">
        <v>0</v>
      </c>
      <c r="E5" s="411">
        <f>C5*D5</f>
        <v>0</v>
      </c>
    </row>
    <row r="6" spans="1:5" x14ac:dyDescent="0.3">
      <c r="A6" s="412" t="s">
        <v>279</v>
      </c>
      <c r="B6" s="79" t="s">
        <v>32</v>
      </c>
      <c r="C6" s="79">
        <v>1</v>
      </c>
      <c r="D6" s="224">
        <v>0</v>
      </c>
      <c r="E6" s="46">
        <f t="shared" ref="E6:E13" si="0">C6*D6</f>
        <v>0</v>
      </c>
    </row>
    <row r="7" spans="1:5" x14ac:dyDescent="0.3">
      <c r="A7" s="412" t="s">
        <v>280</v>
      </c>
      <c r="B7" s="79" t="s">
        <v>32</v>
      </c>
      <c r="C7" s="79">
        <v>1</v>
      </c>
      <c r="D7" s="224">
        <v>0</v>
      </c>
      <c r="E7" s="46">
        <f t="shared" si="0"/>
        <v>0</v>
      </c>
    </row>
    <row r="8" spans="1:5" x14ac:dyDescent="0.3">
      <c r="A8" s="412" t="s">
        <v>281</v>
      </c>
      <c r="B8" s="79" t="s">
        <v>32</v>
      </c>
      <c r="C8" s="79">
        <v>1</v>
      </c>
      <c r="D8" s="224">
        <v>0</v>
      </c>
      <c r="E8" s="46">
        <f t="shared" si="0"/>
        <v>0</v>
      </c>
    </row>
    <row r="9" spans="1:5" x14ac:dyDescent="0.3">
      <c r="A9" s="412" t="s">
        <v>282</v>
      </c>
      <c r="B9" s="79" t="s">
        <v>32</v>
      </c>
      <c r="C9" s="79">
        <v>1</v>
      </c>
      <c r="D9" s="224">
        <v>0</v>
      </c>
      <c r="E9" s="46">
        <f t="shared" si="0"/>
        <v>0</v>
      </c>
    </row>
    <row r="10" spans="1:5" x14ac:dyDescent="0.3">
      <c r="A10" s="412" t="s">
        <v>283</v>
      </c>
      <c r="B10" s="79" t="s">
        <v>32</v>
      </c>
      <c r="C10" s="79">
        <v>1</v>
      </c>
      <c r="D10" s="224">
        <v>0</v>
      </c>
      <c r="E10" s="46">
        <f t="shared" si="0"/>
        <v>0</v>
      </c>
    </row>
    <row r="11" spans="1:5" x14ac:dyDescent="0.3">
      <c r="A11" s="412" t="s">
        <v>284</v>
      </c>
      <c r="B11" s="79" t="s">
        <v>32</v>
      </c>
      <c r="C11" s="79">
        <v>1</v>
      </c>
      <c r="D11" s="224">
        <v>0</v>
      </c>
      <c r="E11" s="46">
        <f t="shared" si="0"/>
        <v>0</v>
      </c>
    </row>
    <row r="12" spans="1:5" x14ac:dyDescent="0.3">
      <c r="A12" s="412" t="s">
        <v>285</v>
      </c>
      <c r="B12" s="79" t="s">
        <v>32</v>
      </c>
      <c r="C12" s="79">
        <v>1</v>
      </c>
      <c r="D12" s="224">
        <v>0</v>
      </c>
      <c r="E12" s="46">
        <f t="shared" si="0"/>
        <v>0</v>
      </c>
    </row>
    <row r="13" spans="1:5" ht="15" thickBot="1" x14ac:dyDescent="0.35">
      <c r="A13" s="413" t="s">
        <v>286</v>
      </c>
      <c r="B13" s="414" t="s">
        <v>32</v>
      </c>
      <c r="C13" s="414">
        <v>1</v>
      </c>
      <c r="D13" s="415">
        <v>0</v>
      </c>
      <c r="E13" s="416">
        <f t="shared" si="0"/>
        <v>0</v>
      </c>
    </row>
    <row r="15" spans="1:5" ht="15.6" x14ac:dyDescent="0.3">
      <c r="A15" s="36" t="s">
        <v>17</v>
      </c>
      <c r="B15" s="36"/>
      <c r="C15" s="36"/>
      <c r="D15" s="36"/>
      <c r="E15" s="38">
        <f>SUM(E5:E13)</f>
        <v>0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E740"/>
  <sheetViews>
    <sheetView topLeftCell="A727" workbookViewId="0">
      <selection activeCell="D536" sqref="D536"/>
    </sheetView>
  </sheetViews>
  <sheetFormatPr defaultRowHeight="14.4" x14ac:dyDescent="0.3"/>
  <cols>
    <col min="2" max="2" width="59.77734375" bestFit="1" customWidth="1"/>
    <col min="3" max="3" width="13.33203125" customWidth="1"/>
    <col min="4" max="4" width="14.88671875" customWidth="1"/>
    <col min="5" max="5" width="16.5546875" customWidth="1"/>
  </cols>
  <sheetData>
    <row r="1" spans="2:5" ht="15" thickBot="1" x14ac:dyDescent="0.35"/>
    <row r="2" spans="2:5" ht="15" thickBot="1" x14ac:dyDescent="0.35">
      <c r="B2" s="515" t="s">
        <v>1</v>
      </c>
      <c r="C2" s="516"/>
      <c r="D2" s="516"/>
      <c r="E2" s="516"/>
    </row>
    <row r="3" spans="2:5" ht="28.2" thickBot="1" x14ac:dyDescent="0.35">
      <c r="B3" s="275" t="s">
        <v>2</v>
      </c>
      <c r="C3" s="276" t="s">
        <v>3</v>
      </c>
      <c r="D3" s="276" t="s">
        <v>4</v>
      </c>
      <c r="E3" s="5" t="s">
        <v>19</v>
      </c>
    </row>
    <row r="4" spans="2:5" x14ac:dyDescent="0.3">
      <c r="B4" s="548" t="s">
        <v>6</v>
      </c>
      <c r="C4" s="295">
        <v>0.5</v>
      </c>
      <c r="D4" s="373" t="s">
        <v>7</v>
      </c>
      <c r="E4" s="375">
        <f>'UTP Cables CAT5e'!D5</f>
        <v>0</v>
      </c>
    </row>
    <row r="5" spans="2:5" x14ac:dyDescent="0.3">
      <c r="B5" s="425"/>
      <c r="C5" s="14">
        <v>1</v>
      </c>
      <c r="D5" s="14" t="s">
        <v>7</v>
      </c>
      <c r="E5" s="376">
        <f>'UTP Cables CAT5e'!D6</f>
        <v>0</v>
      </c>
    </row>
    <row r="6" spans="2:5" x14ac:dyDescent="0.3">
      <c r="B6" s="425"/>
      <c r="C6" s="14">
        <v>1.5</v>
      </c>
      <c r="D6" s="14" t="s">
        <v>7</v>
      </c>
      <c r="E6" s="376">
        <f>'UTP Cables CAT5e'!D7</f>
        <v>0</v>
      </c>
    </row>
    <row r="7" spans="2:5" x14ac:dyDescent="0.3">
      <c r="B7" s="425"/>
      <c r="C7" s="14">
        <v>2</v>
      </c>
      <c r="D7" s="14" t="s">
        <v>7</v>
      </c>
      <c r="E7" s="376">
        <f>'UTP Cables CAT5e'!D8</f>
        <v>0</v>
      </c>
    </row>
    <row r="8" spans="2:5" x14ac:dyDescent="0.3">
      <c r="B8" s="425"/>
      <c r="C8" s="14">
        <v>3</v>
      </c>
      <c r="D8" s="14" t="s">
        <v>7</v>
      </c>
      <c r="E8" s="376">
        <f>'UTP Cables CAT5e'!D9</f>
        <v>0</v>
      </c>
    </row>
    <row r="9" spans="2:5" x14ac:dyDescent="0.3">
      <c r="B9" s="425"/>
      <c r="C9" s="14">
        <v>5</v>
      </c>
      <c r="D9" s="14" t="s">
        <v>7</v>
      </c>
      <c r="E9" s="376">
        <f>'UTP Cables CAT5e'!D10</f>
        <v>0</v>
      </c>
    </row>
    <row r="10" spans="2:5" x14ac:dyDescent="0.3">
      <c r="B10" s="425"/>
      <c r="C10" s="14">
        <v>7</v>
      </c>
      <c r="D10" s="14" t="s">
        <v>7</v>
      </c>
      <c r="E10" s="376">
        <f>'UTP Cables CAT5e'!D11</f>
        <v>0</v>
      </c>
    </row>
    <row r="11" spans="2:5" x14ac:dyDescent="0.3">
      <c r="B11" s="425"/>
      <c r="C11" s="14">
        <v>10</v>
      </c>
      <c r="D11" s="14" t="s">
        <v>7</v>
      </c>
      <c r="E11" s="376">
        <f>'UTP Cables CAT5e'!D12</f>
        <v>0</v>
      </c>
    </row>
    <row r="12" spans="2:5" x14ac:dyDescent="0.3">
      <c r="B12" s="425"/>
      <c r="C12" s="14">
        <v>15</v>
      </c>
      <c r="D12" s="14" t="s">
        <v>7</v>
      </c>
      <c r="E12" s="376">
        <f>'UTP Cables CAT5e'!D13</f>
        <v>0</v>
      </c>
    </row>
    <row r="13" spans="2:5" x14ac:dyDescent="0.3">
      <c r="B13" s="425"/>
      <c r="C13" s="14">
        <v>20</v>
      </c>
      <c r="D13" s="14" t="s">
        <v>7</v>
      </c>
      <c r="E13" s="376">
        <f>'UTP Cables CAT5e'!D14</f>
        <v>0</v>
      </c>
    </row>
    <row r="14" spans="2:5" x14ac:dyDescent="0.3">
      <c r="B14" s="425"/>
      <c r="C14" s="14">
        <v>30</v>
      </c>
      <c r="D14" s="14" t="s">
        <v>7</v>
      </c>
      <c r="E14" s="376">
        <f>'UTP Cables CAT5e'!D15</f>
        <v>0</v>
      </c>
    </row>
    <row r="15" spans="2:5" ht="15" thickBot="1" x14ac:dyDescent="0.35">
      <c r="B15" s="426"/>
      <c r="C15" s="374">
        <v>50</v>
      </c>
      <c r="D15" s="374" t="s">
        <v>7</v>
      </c>
      <c r="E15" s="377">
        <f>'UTP Cables CAT5e'!D16</f>
        <v>0</v>
      </c>
    </row>
    <row r="16" spans="2:5" ht="15" thickBot="1" x14ac:dyDescent="0.35">
      <c r="B16" s="436"/>
      <c r="C16" s="423"/>
      <c r="D16" s="423"/>
      <c r="E16" s="423"/>
    </row>
    <row r="17" spans="2:5" x14ac:dyDescent="0.3">
      <c r="B17" s="548" t="s">
        <v>6</v>
      </c>
      <c r="C17" s="295">
        <v>0.5</v>
      </c>
      <c r="D17" s="373" t="s">
        <v>8</v>
      </c>
      <c r="E17" s="375">
        <f>'UTP Cables CAT5e'!D18</f>
        <v>0</v>
      </c>
    </row>
    <row r="18" spans="2:5" x14ac:dyDescent="0.3">
      <c r="B18" s="425"/>
      <c r="C18" s="14">
        <v>1</v>
      </c>
      <c r="D18" s="14" t="s">
        <v>8</v>
      </c>
      <c r="E18" s="376">
        <f>'UTP Cables CAT5e'!D19</f>
        <v>0</v>
      </c>
    </row>
    <row r="19" spans="2:5" x14ac:dyDescent="0.3">
      <c r="B19" s="425"/>
      <c r="C19" s="14">
        <v>1.5</v>
      </c>
      <c r="D19" s="14" t="s">
        <v>8</v>
      </c>
      <c r="E19" s="376">
        <f>'UTP Cables CAT5e'!D20</f>
        <v>0</v>
      </c>
    </row>
    <row r="20" spans="2:5" x14ac:dyDescent="0.3">
      <c r="B20" s="425"/>
      <c r="C20" s="14">
        <v>2</v>
      </c>
      <c r="D20" s="14" t="s">
        <v>8</v>
      </c>
      <c r="E20" s="376">
        <f>'UTP Cables CAT5e'!D21</f>
        <v>0</v>
      </c>
    </row>
    <row r="21" spans="2:5" x14ac:dyDescent="0.3">
      <c r="B21" s="425"/>
      <c r="C21" s="14">
        <v>3</v>
      </c>
      <c r="D21" s="14" t="s">
        <v>8</v>
      </c>
      <c r="E21" s="376">
        <f>'UTP Cables CAT5e'!D22</f>
        <v>0</v>
      </c>
    </row>
    <row r="22" spans="2:5" x14ac:dyDescent="0.3">
      <c r="B22" s="425"/>
      <c r="C22" s="14">
        <v>5</v>
      </c>
      <c r="D22" s="14" t="s">
        <v>8</v>
      </c>
      <c r="E22" s="376">
        <f>'UTP Cables CAT5e'!D23</f>
        <v>0</v>
      </c>
    </row>
    <row r="23" spans="2:5" ht="15" thickBot="1" x14ac:dyDescent="0.35">
      <c r="B23" s="426"/>
      <c r="C23" s="374">
        <v>7</v>
      </c>
      <c r="D23" s="374" t="s">
        <v>8</v>
      </c>
      <c r="E23" s="376">
        <f>'UTP Cables CAT5e'!D24</f>
        <v>0</v>
      </c>
    </row>
    <row r="24" spans="2:5" ht="15" thickBot="1" x14ac:dyDescent="0.35">
      <c r="B24" s="423"/>
      <c r="C24" s="423"/>
      <c r="D24" s="423"/>
      <c r="E24" s="423"/>
    </row>
    <row r="25" spans="2:5" ht="15" thickBot="1" x14ac:dyDescent="0.35">
      <c r="B25" s="548" t="s">
        <v>6</v>
      </c>
      <c r="C25" s="295">
        <v>0.5</v>
      </c>
      <c r="D25" s="373" t="s">
        <v>9</v>
      </c>
      <c r="E25" s="375">
        <f>'UTP Cables CAT5e'!D26</f>
        <v>0</v>
      </c>
    </row>
    <row r="26" spans="2:5" ht="15" thickBot="1" x14ac:dyDescent="0.35">
      <c r="B26" s="425"/>
      <c r="C26" s="14">
        <v>1</v>
      </c>
      <c r="D26" s="14" t="s">
        <v>9</v>
      </c>
      <c r="E26" s="375">
        <f>'UTP Cables CAT5e'!D27</f>
        <v>0</v>
      </c>
    </row>
    <row r="27" spans="2:5" ht="15" thickBot="1" x14ac:dyDescent="0.35">
      <c r="B27" s="425"/>
      <c r="C27" s="14">
        <v>1.5</v>
      </c>
      <c r="D27" s="14" t="s">
        <v>9</v>
      </c>
      <c r="E27" s="375">
        <f>'UTP Cables CAT5e'!D28</f>
        <v>0</v>
      </c>
    </row>
    <row r="28" spans="2:5" ht="15" thickBot="1" x14ac:dyDescent="0.35">
      <c r="B28" s="425"/>
      <c r="C28" s="14">
        <v>2</v>
      </c>
      <c r="D28" s="14" t="s">
        <v>9</v>
      </c>
      <c r="E28" s="375">
        <f>'UTP Cables CAT5e'!D29</f>
        <v>0</v>
      </c>
    </row>
    <row r="29" spans="2:5" ht="15" thickBot="1" x14ac:dyDescent="0.35">
      <c r="B29" s="425"/>
      <c r="C29" s="14">
        <v>3</v>
      </c>
      <c r="D29" s="14" t="s">
        <v>9</v>
      </c>
      <c r="E29" s="375">
        <f>'UTP Cables CAT5e'!D30</f>
        <v>0</v>
      </c>
    </row>
    <row r="30" spans="2:5" ht="15" thickBot="1" x14ac:dyDescent="0.35">
      <c r="B30" s="425"/>
      <c r="C30" s="14">
        <v>5</v>
      </c>
      <c r="D30" s="14" t="s">
        <v>9</v>
      </c>
      <c r="E30" s="375">
        <f>'UTP Cables CAT5e'!D31</f>
        <v>0</v>
      </c>
    </row>
    <row r="31" spans="2:5" ht="15" thickBot="1" x14ac:dyDescent="0.35">
      <c r="B31" s="426"/>
      <c r="C31" s="374">
        <v>7</v>
      </c>
      <c r="D31" s="374" t="s">
        <v>9</v>
      </c>
      <c r="E31" s="375">
        <f>'UTP Cables CAT5e'!D32</f>
        <v>0</v>
      </c>
    </row>
    <row r="32" spans="2:5" ht="15" thickBot="1" x14ac:dyDescent="0.35">
      <c r="B32" s="423"/>
      <c r="C32" s="423"/>
      <c r="D32" s="423"/>
      <c r="E32" s="423"/>
    </row>
    <row r="33" spans="2:5" ht="15" thickBot="1" x14ac:dyDescent="0.35">
      <c r="B33" s="548" t="s">
        <v>6</v>
      </c>
      <c r="C33" s="295">
        <v>0.5</v>
      </c>
      <c r="D33" s="373" t="s">
        <v>10</v>
      </c>
      <c r="E33" s="375">
        <f>'UTP Cables CAT5e'!D34</f>
        <v>0</v>
      </c>
    </row>
    <row r="34" spans="2:5" ht="15" thickBot="1" x14ac:dyDescent="0.35">
      <c r="B34" s="425"/>
      <c r="C34" s="14">
        <v>1</v>
      </c>
      <c r="D34" s="14" t="s">
        <v>10</v>
      </c>
      <c r="E34" s="375">
        <f>'UTP Cables CAT5e'!D35</f>
        <v>0</v>
      </c>
    </row>
    <row r="35" spans="2:5" ht="15" thickBot="1" x14ac:dyDescent="0.35">
      <c r="B35" s="425"/>
      <c r="C35" s="14">
        <v>1.5</v>
      </c>
      <c r="D35" s="14" t="s">
        <v>10</v>
      </c>
      <c r="E35" s="375">
        <f>'UTP Cables CAT5e'!D36</f>
        <v>0</v>
      </c>
    </row>
    <row r="36" spans="2:5" ht="15" thickBot="1" x14ac:dyDescent="0.35">
      <c r="B36" s="425"/>
      <c r="C36" s="14">
        <v>2</v>
      </c>
      <c r="D36" s="14" t="s">
        <v>10</v>
      </c>
      <c r="E36" s="375">
        <f>'UTP Cables CAT5e'!D37</f>
        <v>0</v>
      </c>
    </row>
    <row r="37" spans="2:5" ht="15" thickBot="1" x14ac:dyDescent="0.35">
      <c r="B37" s="425"/>
      <c r="C37" s="14">
        <v>3</v>
      </c>
      <c r="D37" s="14" t="s">
        <v>10</v>
      </c>
      <c r="E37" s="375">
        <f>'UTP Cables CAT5e'!D38</f>
        <v>0</v>
      </c>
    </row>
    <row r="38" spans="2:5" ht="15" thickBot="1" x14ac:dyDescent="0.35">
      <c r="B38" s="425"/>
      <c r="C38" s="14">
        <v>5</v>
      </c>
      <c r="D38" s="14" t="s">
        <v>10</v>
      </c>
      <c r="E38" s="375">
        <f>'UTP Cables CAT5e'!D39</f>
        <v>0</v>
      </c>
    </row>
    <row r="39" spans="2:5" ht="15" thickBot="1" x14ac:dyDescent="0.35">
      <c r="B39" s="426"/>
      <c r="C39" s="374">
        <v>7</v>
      </c>
      <c r="D39" s="374" t="s">
        <v>10</v>
      </c>
      <c r="E39" s="375">
        <f>'UTP Cables CAT5e'!D40</f>
        <v>0</v>
      </c>
    </row>
    <row r="40" spans="2:5" ht="15" thickBot="1" x14ac:dyDescent="0.35">
      <c r="B40" s="423"/>
      <c r="C40" s="423"/>
      <c r="D40" s="423"/>
      <c r="E40" s="423"/>
    </row>
    <row r="41" spans="2:5" ht="15" thickBot="1" x14ac:dyDescent="0.35">
      <c r="B41" s="548" t="s">
        <v>6</v>
      </c>
      <c r="C41" s="295">
        <v>0.5</v>
      </c>
      <c r="D41" s="373" t="s">
        <v>11</v>
      </c>
      <c r="E41" s="375">
        <f>'UTP Cables CAT5e'!D42</f>
        <v>0</v>
      </c>
    </row>
    <row r="42" spans="2:5" ht="15" thickBot="1" x14ac:dyDescent="0.35">
      <c r="B42" s="425"/>
      <c r="C42" s="14">
        <v>1</v>
      </c>
      <c r="D42" s="14" t="s">
        <v>11</v>
      </c>
      <c r="E42" s="375">
        <f>'UTP Cables CAT5e'!D43</f>
        <v>0</v>
      </c>
    </row>
    <row r="43" spans="2:5" ht="15" thickBot="1" x14ac:dyDescent="0.35">
      <c r="B43" s="425"/>
      <c r="C43" s="14">
        <v>1.5</v>
      </c>
      <c r="D43" s="14" t="s">
        <v>11</v>
      </c>
      <c r="E43" s="375">
        <f>'UTP Cables CAT5e'!D44</f>
        <v>0</v>
      </c>
    </row>
    <row r="44" spans="2:5" ht="15" thickBot="1" x14ac:dyDescent="0.35">
      <c r="B44" s="425"/>
      <c r="C44" s="14">
        <v>2</v>
      </c>
      <c r="D44" s="14" t="s">
        <v>11</v>
      </c>
      <c r="E44" s="375">
        <f>'UTP Cables CAT5e'!D45</f>
        <v>0</v>
      </c>
    </row>
    <row r="45" spans="2:5" ht="15" thickBot="1" x14ac:dyDescent="0.35">
      <c r="B45" s="425"/>
      <c r="C45" s="14">
        <v>3</v>
      </c>
      <c r="D45" s="14" t="s">
        <v>11</v>
      </c>
      <c r="E45" s="375">
        <f>'UTP Cables CAT5e'!D46</f>
        <v>0</v>
      </c>
    </row>
    <row r="46" spans="2:5" ht="15" thickBot="1" x14ac:dyDescent="0.35">
      <c r="B46" s="425"/>
      <c r="C46" s="14">
        <v>5</v>
      </c>
      <c r="D46" s="14" t="s">
        <v>11</v>
      </c>
      <c r="E46" s="375">
        <f>'UTP Cables CAT5e'!D47</f>
        <v>0</v>
      </c>
    </row>
    <row r="47" spans="2:5" ht="15" thickBot="1" x14ac:dyDescent="0.35">
      <c r="B47" s="426"/>
      <c r="C47" s="374">
        <v>7</v>
      </c>
      <c r="D47" s="374" t="s">
        <v>11</v>
      </c>
      <c r="E47" s="375">
        <f>'UTP Cables CAT5e'!D48</f>
        <v>0</v>
      </c>
    </row>
    <row r="48" spans="2:5" ht="15" thickBot="1" x14ac:dyDescent="0.35">
      <c r="B48" s="423"/>
      <c r="C48" s="423"/>
      <c r="D48" s="423"/>
      <c r="E48" s="423"/>
    </row>
    <row r="49" spans="2:5" ht="15" thickBot="1" x14ac:dyDescent="0.35">
      <c r="B49" s="549" t="s">
        <v>6</v>
      </c>
      <c r="C49" s="295">
        <v>0.5</v>
      </c>
      <c r="D49" s="373" t="s">
        <v>12</v>
      </c>
      <c r="E49" s="375">
        <f>'UTP Cables CAT5e'!D50</f>
        <v>0</v>
      </c>
    </row>
    <row r="50" spans="2:5" ht="15" thickBot="1" x14ac:dyDescent="0.35">
      <c r="B50" s="428"/>
      <c r="C50" s="14">
        <v>1</v>
      </c>
      <c r="D50" s="14" t="s">
        <v>12</v>
      </c>
      <c r="E50" s="375">
        <f>'UTP Cables CAT5e'!D51</f>
        <v>0</v>
      </c>
    </row>
    <row r="51" spans="2:5" ht="15" thickBot="1" x14ac:dyDescent="0.35">
      <c r="B51" s="428"/>
      <c r="C51" s="14">
        <v>1.5</v>
      </c>
      <c r="D51" s="14" t="s">
        <v>12</v>
      </c>
      <c r="E51" s="375">
        <f>'UTP Cables CAT5e'!D52</f>
        <v>0</v>
      </c>
    </row>
    <row r="52" spans="2:5" ht="15" thickBot="1" x14ac:dyDescent="0.35">
      <c r="B52" s="428"/>
      <c r="C52" s="14">
        <v>2</v>
      </c>
      <c r="D52" s="14" t="s">
        <v>12</v>
      </c>
      <c r="E52" s="375">
        <f>'UTP Cables CAT5e'!D53</f>
        <v>0</v>
      </c>
    </row>
    <row r="53" spans="2:5" ht="15" thickBot="1" x14ac:dyDescent="0.35">
      <c r="B53" s="428"/>
      <c r="C53" s="14">
        <v>3</v>
      </c>
      <c r="D53" s="14" t="s">
        <v>12</v>
      </c>
      <c r="E53" s="375">
        <f>'UTP Cables CAT5e'!D54</f>
        <v>0</v>
      </c>
    </row>
    <row r="54" spans="2:5" ht="15" thickBot="1" x14ac:dyDescent="0.35">
      <c r="B54" s="428"/>
      <c r="C54" s="14">
        <v>5</v>
      </c>
      <c r="D54" s="14" t="s">
        <v>12</v>
      </c>
      <c r="E54" s="375">
        <f>'UTP Cables CAT5e'!D55</f>
        <v>0</v>
      </c>
    </row>
    <row r="55" spans="2:5" ht="15" thickBot="1" x14ac:dyDescent="0.35">
      <c r="B55" s="429"/>
      <c r="C55" s="374">
        <v>7</v>
      </c>
      <c r="D55" s="374" t="s">
        <v>12</v>
      </c>
      <c r="E55" s="375">
        <f>'UTP Cables CAT5e'!D56</f>
        <v>0</v>
      </c>
    </row>
    <row r="56" spans="2:5" ht="15" thickBot="1" x14ac:dyDescent="0.35">
      <c r="B56" s="368"/>
      <c r="C56" s="27"/>
      <c r="D56" s="27"/>
      <c r="E56" s="28"/>
    </row>
    <row r="57" spans="2:5" ht="15" thickBot="1" x14ac:dyDescent="0.35">
      <c r="B57" s="549" t="s">
        <v>6</v>
      </c>
      <c r="C57" s="295">
        <v>0.5</v>
      </c>
      <c r="D57" s="373" t="s">
        <v>13</v>
      </c>
      <c r="E57" s="375">
        <f>'UTP Cables CAT5e'!D58</f>
        <v>0</v>
      </c>
    </row>
    <row r="58" spans="2:5" ht="15" thickBot="1" x14ac:dyDescent="0.35">
      <c r="B58" s="428"/>
      <c r="C58" s="14">
        <v>1</v>
      </c>
      <c r="D58" s="14" t="s">
        <v>13</v>
      </c>
      <c r="E58" s="375">
        <f>'UTP Cables CAT5e'!D59</f>
        <v>0</v>
      </c>
    </row>
    <row r="59" spans="2:5" ht="15" thickBot="1" x14ac:dyDescent="0.35">
      <c r="B59" s="428"/>
      <c r="C59" s="14">
        <v>1.5</v>
      </c>
      <c r="D59" s="14" t="s">
        <v>13</v>
      </c>
      <c r="E59" s="375">
        <f>'UTP Cables CAT5e'!D60</f>
        <v>0</v>
      </c>
    </row>
    <row r="60" spans="2:5" ht="15" thickBot="1" x14ac:dyDescent="0.35">
      <c r="B60" s="428"/>
      <c r="C60" s="14">
        <v>2</v>
      </c>
      <c r="D60" s="14" t="s">
        <v>13</v>
      </c>
      <c r="E60" s="375">
        <f>'UTP Cables CAT5e'!D61</f>
        <v>0</v>
      </c>
    </row>
    <row r="61" spans="2:5" ht="15" thickBot="1" x14ac:dyDescent="0.35">
      <c r="B61" s="428"/>
      <c r="C61" s="14">
        <v>3</v>
      </c>
      <c r="D61" s="14" t="s">
        <v>13</v>
      </c>
      <c r="E61" s="375">
        <f>'UTP Cables CAT5e'!D62</f>
        <v>0</v>
      </c>
    </row>
    <row r="62" spans="2:5" ht="15" thickBot="1" x14ac:dyDescent="0.35">
      <c r="B62" s="428"/>
      <c r="C62" s="14">
        <v>5</v>
      </c>
      <c r="D62" s="14" t="s">
        <v>13</v>
      </c>
      <c r="E62" s="375">
        <f>'UTP Cables CAT5e'!D63</f>
        <v>0</v>
      </c>
    </row>
    <row r="63" spans="2:5" ht="15" thickBot="1" x14ac:dyDescent="0.35">
      <c r="B63" s="429"/>
      <c r="C63" s="374">
        <v>7</v>
      </c>
      <c r="D63" s="374" t="s">
        <v>13</v>
      </c>
      <c r="E63" s="375">
        <f>'UTP Cables CAT5e'!D64</f>
        <v>0</v>
      </c>
    </row>
    <row r="64" spans="2:5" ht="15" thickBot="1" x14ac:dyDescent="0.35">
      <c r="B64" s="430"/>
      <c r="C64" s="430"/>
      <c r="D64" s="430"/>
      <c r="E64" s="430"/>
    </row>
    <row r="65" spans="2:5" ht="15" thickBot="1" x14ac:dyDescent="0.35">
      <c r="B65" s="549" t="s">
        <v>6</v>
      </c>
      <c r="C65" s="295">
        <v>0.5</v>
      </c>
      <c r="D65" s="373" t="s">
        <v>14</v>
      </c>
      <c r="E65" s="375">
        <f>'UTP Cables CAT5e'!D66</f>
        <v>0</v>
      </c>
    </row>
    <row r="66" spans="2:5" ht="15" thickBot="1" x14ac:dyDescent="0.35">
      <c r="B66" s="428"/>
      <c r="C66" s="14">
        <v>1</v>
      </c>
      <c r="D66" s="14" t="s">
        <v>14</v>
      </c>
      <c r="E66" s="375">
        <f>'UTP Cables CAT5e'!D67</f>
        <v>0</v>
      </c>
    </row>
    <row r="67" spans="2:5" ht="15" thickBot="1" x14ac:dyDescent="0.35">
      <c r="B67" s="428"/>
      <c r="C67" s="14">
        <v>1.5</v>
      </c>
      <c r="D67" s="14" t="s">
        <v>14</v>
      </c>
      <c r="E67" s="375">
        <f>'UTP Cables CAT5e'!D68</f>
        <v>0</v>
      </c>
    </row>
    <row r="68" spans="2:5" ht="15" thickBot="1" x14ac:dyDescent="0.35">
      <c r="B68" s="428"/>
      <c r="C68" s="14">
        <v>2</v>
      </c>
      <c r="D68" s="14" t="s">
        <v>14</v>
      </c>
      <c r="E68" s="375">
        <f>'UTP Cables CAT5e'!D69</f>
        <v>0</v>
      </c>
    </row>
    <row r="69" spans="2:5" ht="15" thickBot="1" x14ac:dyDescent="0.35">
      <c r="B69" s="428"/>
      <c r="C69" s="14">
        <v>3</v>
      </c>
      <c r="D69" s="14" t="s">
        <v>14</v>
      </c>
      <c r="E69" s="375">
        <f>'UTP Cables CAT5e'!D70</f>
        <v>0</v>
      </c>
    </row>
    <row r="70" spans="2:5" ht="15" thickBot="1" x14ac:dyDescent="0.35">
      <c r="B70" s="428"/>
      <c r="C70" s="14">
        <v>5</v>
      </c>
      <c r="D70" s="14" t="s">
        <v>14</v>
      </c>
      <c r="E70" s="375">
        <f>'UTP Cables CAT5e'!D71</f>
        <v>0</v>
      </c>
    </row>
    <row r="71" spans="2:5" ht="15" thickBot="1" x14ac:dyDescent="0.35">
      <c r="B71" s="429"/>
      <c r="C71" s="374">
        <v>7</v>
      </c>
      <c r="D71" s="374" t="s">
        <v>14</v>
      </c>
      <c r="E71" s="375">
        <f>'UTP Cables CAT5e'!D72</f>
        <v>0</v>
      </c>
    </row>
    <row r="72" spans="2:5" ht="15" thickBot="1" x14ac:dyDescent="0.35">
      <c r="B72" s="550"/>
      <c r="C72" s="550"/>
      <c r="D72" s="550"/>
      <c r="E72" s="550"/>
    </row>
    <row r="73" spans="2:5" ht="15" thickBot="1" x14ac:dyDescent="0.35">
      <c r="B73" s="549" t="s">
        <v>6</v>
      </c>
      <c r="C73" s="295">
        <v>0.5</v>
      </c>
      <c r="D73" s="373" t="s">
        <v>15</v>
      </c>
      <c r="E73" s="375">
        <f>'UTP Cables CAT5e'!D74</f>
        <v>0</v>
      </c>
    </row>
    <row r="74" spans="2:5" ht="15" thickBot="1" x14ac:dyDescent="0.35">
      <c r="B74" s="428"/>
      <c r="C74" s="14">
        <v>1</v>
      </c>
      <c r="D74" s="14" t="s">
        <v>15</v>
      </c>
      <c r="E74" s="375">
        <f>'UTP Cables CAT5e'!D75</f>
        <v>0</v>
      </c>
    </row>
    <row r="75" spans="2:5" ht="15" thickBot="1" x14ac:dyDescent="0.35">
      <c r="B75" s="428"/>
      <c r="C75" s="14">
        <v>1.5</v>
      </c>
      <c r="D75" s="14" t="s">
        <v>15</v>
      </c>
      <c r="E75" s="375">
        <f>'UTP Cables CAT5e'!D76</f>
        <v>0</v>
      </c>
    </row>
    <row r="76" spans="2:5" ht="15" thickBot="1" x14ac:dyDescent="0.35">
      <c r="B76" s="428"/>
      <c r="C76" s="14">
        <v>2</v>
      </c>
      <c r="D76" s="14" t="s">
        <v>15</v>
      </c>
      <c r="E76" s="375">
        <f>'UTP Cables CAT5e'!D77</f>
        <v>0</v>
      </c>
    </row>
    <row r="77" spans="2:5" ht="15" thickBot="1" x14ac:dyDescent="0.35">
      <c r="B77" s="428"/>
      <c r="C77" s="14">
        <v>3</v>
      </c>
      <c r="D77" s="14" t="s">
        <v>15</v>
      </c>
      <c r="E77" s="375">
        <f>'UTP Cables CAT5e'!D78</f>
        <v>0</v>
      </c>
    </row>
    <row r="78" spans="2:5" ht="15" thickBot="1" x14ac:dyDescent="0.35">
      <c r="B78" s="428"/>
      <c r="C78" s="14">
        <v>5</v>
      </c>
      <c r="D78" s="14" t="s">
        <v>15</v>
      </c>
      <c r="E78" s="375">
        <f>'UTP Cables CAT5e'!D79</f>
        <v>0</v>
      </c>
    </row>
    <row r="79" spans="2:5" ht="15" thickBot="1" x14ac:dyDescent="0.35">
      <c r="B79" s="429"/>
      <c r="C79" s="374">
        <v>7</v>
      </c>
      <c r="D79" s="374" t="s">
        <v>15</v>
      </c>
      <c r="E79" s="375">
        <f>'UTP Cables CAT5e'!D80</f>
        <v>0</v>
      </c>
    </row>
    <row r="80" spans="2:5" ht="15" thickBot="1" x14ac:dyDescent="0.35">
      <c r="B80" s="423"/>
      <c r="C80" s="423"/>
      <c r="D80" s="423"/>
      <c r="E80" s="423"/>
    </row>
    <row r="81" spans="2:5" ht="28.2" thickBot="1" x14ac:dyDescent="0.35">
      <c r="B81" s="29" t="s">
        <v>16</v>
      </c>
      <c r="C81" s="30">
        <v>305</v>
      </c>
      <c r="D81" s="31"/>
      <c r="E81" s="378">
        <f>'UTP Cables CAT5e'!D82</f>
        <v>0</v>
      </c>
    </row>
    <row r="83" spans="2:5" ht="15" thickBot="1" x14ac:dyDescent="0.35"/>
    <row r="84" spans="2:5" ht="15" thickBot="1" x14ac:dyDescent="0.35">
      <c r="B84" s="515" t="s">
        <v>1</v>
      </c>
      <c r="C84" s="516"/>
      <c r="D84" s="516"/>
      <c r="E84" s="516"/>
    </row>
    <row r="85" spans="2:5" ht="28.2" thickBot="1" x14ac:dyDescent="0.35">
      <c r="B85" s="275" t="s">
        <v>2</v>
      </c>
      <c r="C85" s="276" t="s">
        <v>3</v>
      </c>
      <c r="D85" s="276" t="s">
        <v>4</v>
      </c>
      <c r="E85" s="41" t="s">
        <v>19</v>
      </c>
    </row>
    <row r="86" spans="2:5" ht="15" thickBot="1" x14ac:dyDescent="0.35">
      <c r="B86" s="548" t="s">
        <v>20</v>
      </c>
      <c r="C86" s="295">
        <v>0.5</v>
      </c>
      <c r="D86" s="373" t="s">
        <v>7</v>
      </c>
      <c r="E86" s="289">
        <f>'UTP Cables CAT6'!D5</f>
        <v>0</v>
      </c>
    </row>
    <row r="87" spans="2:5" ht="15" thickBot="1" x14ac:dyDescent="0.35">
      <c r="B87" s="425"/>
      <c r="C87" s="14">
        <v>1</v>
      </c>
      <c r="D87" s="14" t="s">
        <v>7</v>
      </c>
      <c r="E87" s="289">
        <f>'UTP Cables CAT6'!D6</f>
        <v>0</v>
      </c>
    </row>
    <row r="88" spans="2:5" ht="15" thickBot="1" x14ac:dyDescent="0.35">
      <c r="B88" s="425"/>
      <c r="C88" s="14">
        <v>1.5</v>
      </c>
      <c r="D88" s="14" t="s">
        <v>7</v>
      </c>
      <c r="E88" s="289">
        <f>'UTP Cables CAT6'!D7</f>
        <v>0</v>
      </c>
    </row>
    <row r="89" spans="2:5" ht="15" thickBot="1" x14ac:dyDescent="0.35">
      <c r="B89" s="425"/>
      <c r="C89" s="14">
        <v>2</v>
      </c>
      <c r="D89" s="14" t="s">
        <v>7</v>
      </c>
      <c r="E89" s="289">
        <f>'UTP Cables CAT6'!D8</f>
        <v>0</v>
      </c>
    </row>
    <row r="90" spans="2:5" ht="15" thickBot="1" x14ac:dyDescent="0.35">
      <c r="B90" s="425"/>
      <c r="C90" s="14">
        <v>3</v>
      </c>
      <c r="D90" s="14" t="s">
        <v>7</v>
      </c>
      <c r="E90" s="289">
        <f>'UTP Cables CAT6'!D9</f>
        <v>0</v>
      </c>
    </row>
    <row r="91" spans="2:5" ht="15" thickBot="1" x14ac:dyDescent="0.35">
      <c r="B91" s="425"/>
      <c r="C91" s="14">
        <v>5</v>
      </c>
      <c r="D91" s="14" t="s">
        <v>7</v>
      </c>
      <c r="E91" s="289">
        <f>'UTP Cables CAT6'!D10</f>
        <v>0</v>
      </c>
    </row>
    <row r="92" spans="2:5" ht="15" thickBot="1" x14ac:dyDescent="0.35">
      <c r="B92" s="425"/>
      <c r="C92" s="14">
        <v>7</v>
      </c>
      <c r="D92" s="14" t="s">
        <v>7</v>
      </c>
      <c r="E92" s="289">
        <f>'UTP Cables CAT6'!D11</f>
        <v>0</v>
      </c>
    </row>
    <row r="93" spans="2:5" ht="15" thickBot="1" x14ac:dyDescent="0.35">
      <c r="B93" s="425"/>
      <c r="C93" s="14">
        <v>10</v>
      </c>
      <c r="D93" s="14" t="s">
        <v>7</v>
      </c>
      <c r="E93" s="289">
        <f>'UTP Cables CAT6'!D12</f>
        <v>0</v>
      </c>
    </row>
    <row r="94" spans="2:5" ht="15" thickBot="1" x14ac:dyDescent="0.35">
      <c r="B94" s="425"/>
      <c r="C94" s="14">
        <v>15</v>
      </c>
      <c r="D94" s="14" t="s">
        <v>7</v>
      </c>
      <c r="E94" s="289">
        <f>'UTP Cables CAT6'!D13</f>
        <v>0</v>
      </c>
    </row>
    <row r="95" spans="2:5" ht="15" thickBot="1" x14ac:dyDescent="0.35">
      <c r="B95" s="425"/>
      <c r="C95" s="14">
        <v>20</v>
      </c>
      <c r="D95" s="14" t="s">
        <v>7</v>
      </c>
      <c r="E95" s="289">
        <f>'UTP Cables CAT6'!D14</f>
        <v>0</v>
      </c>
    </row>
    <row r="96" spans="2:5" ht="15" thickBot="1" x14ac:dyDescent="0.35">
      <c r="B96" s="425"/>
      <c r="C96" s="14">
        <v>30</v>
      </c>
      <c r="D96" s="14" t="s">
        <v>7</v>
      </c>
      <c r="E96" s="289">
        <f>'UTP Cables CAT6'!D15</f>
        <v>0</v>
      </c>
    </row>
    <row r="97" spans="2:5" ht="15" thickBot="1" x14ac:dyDescent="0.35">
      <c r="B97" s="426"/>
      <c r="C97" s="374">
        <v>50</v>
      </c>
      <c r="D97" s="374" t="s">
        <v>7</v>
      </c>
      <c r="E97" s="289">
        <f>'UTP Cables CAT6'!D16</f>
        <v>0</v>
      </c>
    </row>
    <row r="98" spans="2:5" ht="15" thickBot="1" x14ac:dyDescent="0.35">
      <c r="B98" s="423"/>
      <c r="C98" s="423"/>
      <c r="D98" s="423"/>
      <c r="E98" s="423"/>
    </row>
    <row r="99" spans="2:5" ht="15" thickBot="1" x14ac:dyDescent="0.35">
      <c r="B99" s="548" t="s">
        <v>20</v>
      </c>
      <c r="C99" s="295">
        <v>0.5</v>
      </c>
      <c r="D99" s="373" t="s">
        <v>8</v>
      </c>
      <c r="E99" s="289">
        <f>'UTP Cables CAT6'!D18</f>
        <v>0</v>
      </c>
    </row>
    <row r="100" spans="2:5" ht="15" thickBot="1" x14ac:dyDescent="0.35">
      <c r="B100" s="425"/>
      <c r="C100" s="14">
        <v>1</v>
      </c>
      <c r="D100" s="14" t="s">
        <v>8</v>
      </c>
      <c r="E100" s="289">
        <f>'UTP Cables CAT6'!D19</f>
        <v>0</v>
      </c>
    </row>
    <row r="101" spans="2:5" ht="15" thickBot="1" x14ac:dyDescent="0.35">
      <c r="B101" s="425"/>
      <c r="C101" s="14">
        <v>1.5</v>
      </c>
      <c r="D101" s="14" t="s">
        <v>8</v>
      </c>
      <c r="E101" s="289">
        <f>'UTP Cables CAT6'!D20</f>
        <v>0</v>
      </c>
    </row>
    <row r="102" spans="2:5" ht="15" thickBot="1" x14ac:dyDescent="0.35">
      <c r="B102" s="425"/>
      <c r="C102" s="14">
        <v>2</v>
      </c>
      <c r="D102" s="14" t="s">
        <v>8</v>
      </c>
      <c r="E102" s="289">
        <f>'UTP Cables CAT6'!D21</f>
        <v>0</v>
      </c>
    </row>
    <row r="103" spans="2:5" ht="15" thickBot="1" x14ac:dyDescent="0.35">
      <c r="B103" s="425"/>
      <c r="C103" s="14">
        <v>3</v>
      </c>
      <c r="D103" s="14" t="s">
        <v>8</v>
      </c>
      <c r="E103" s="289">
        <f>'UTP Cables CAT6'!D22</f>
        <v>0</v>
      </c>
    </row>
    <row r="104" spans="2:5" ht="15" thickBot="1" x14ac:dyDescent="0.35">
      <c r="B104" s="425"/>
      <c r="C104" s="14">
        <v>5</v>
      </c>
      <c r="D104" s="14" t="s">
        <v>8</v>
      </c>
      <c r="E104" s="289">
        <f>'UTP Cables CAT6'!D23</f>
        <v>0</v>
      </c>
    </row>
    <row r="105" spans="2:5" ht="15" thickBot="1" x14ac:dyDescent="0.35">
      <c r="B105" s="426"/>
      <c r="C105" s="374">
        <v>7</v>
      </c>
      <c r="D105" s="374" t="s">
        <v>8</v>
      </c>
      <c r="E105" s="289">
        <f>'UTP Cables CAT6'!D24</f>
        <v>0</v>
      </c>
    </row>
    <row r="106" spans="2:5" ht="15" thickBot="1" x14ac:dyDescent="0.35">
      <c r="B106" s="423"/>
      <c r="C106" s="423"/>
      <c r="D106" s="423"/>
      <c r="E106" s="423"/>
    </row>
    <row r="107" spans="2:5" ht="15" thickBot="1" x14ac:dyDescent="0.35">
      <c r="B107" s="548" t="s">
        <v>20</v>
      </c>
      <c r="C107" s="295">
        <v>0.5</v>
      </c>
      <c r="D107" s="373" t="s">
        <v>9</v>
      </c>
      <c r="E107" s="289">
        <f>'UTP Cables CAT6'!D26</f>
        <v>0</v>
      </c>
    </row>
    <row r="108" spans="2:5" ht="15" thickBot="1" x14ac:dyDescent="0.35">
      <c r="B108" s="425"/>
      <c r="C108" s="14">
        <v>1</v>
      </c>
      <c r="D108" s="14" t="s">
        <v>9</v>
      </c>
      <c r="E108" s="289">
        <f>'UTP Cables CAT6'!D27</f>
        <v>0</v>
      </c>
    </row>
    <row r="109" spans="2:5" ht="15" thickBot="1" x14ac:dyDescent="0.35">
      <c r="B109" s="425"/>
      <c r="C109" s="14">
        <v>1.5</v>
      </c>
      <c r="D109" s="14" t="s">
        <v>9</v>
      </c>
      <c r="E109" s="289">
        <f>'UTP Cables CAT6'!D28</f>
        <v>0</v>
      </c>
    </row>
    <row r="110" spans="2:5" ht="15" thickBot="1" x14ac:dyDescent="0.35">
      <c r="B110" s="425"/>
      <c r="C110" s="14">
        <v>2</v>
      </c>
      <c r="D110" s="14" t="s">
        <v>9</v>
      </c>
      <c r="E110" s="289">
        <f>'UTP Cables CAT6'!D29</f>
        <v>0</v>
      </c>
    </row>
    <row r="111" spans="2:5" ht="15" thickBot="1" x14ac:dyDescent="0.35">
      <c r="B111" s="425"/>
      <c r="C111" s="14">
        <v>3</v>
      </c>
      <c r="D111" s="14" t="s">
        <v>9</v>
      </c>
      <c r="E111" s="289">
        <f>'UTP Cables CAT6'!D30</f>
        <v>0</v>
      </c>
    </row>
    <row r="112" spans="2:5" ht="15" thickBot="1" x14ac:dyDescent="0.35">
      <c r="B112" s="425"/>
      <c r="C112" s="14">
        <v>5</v>
      </c>
      <c r="D112" s="14" t="s">
        <v>9</v>
      </c>
      <c r="E112" s="289">
        <f>'UTP Cables CAT6'!D31</f>
        <v>0</v>
      </c>
    </row>
    <row r="113" spans="2:5" ht="15" thickBot="1" x14ac:dyDescent="0.35">
      <c r="B113" s="426"/>
      <c r="C113" s="374">
        <v>7</v>
      </c>
      <c r="D113" s="374" t="s">
        <v>9</v>
      </c>
      <c r="E113" s="289">
        <f>'UTP Cables CAT6'!D32</f>
        <v>0</v>
      </c>
    </row>
    <row r="114" spans="2:5" ht="15" thickBot="1" x14ac:dyDescent="0.35">
      <c r="B114" s="423"/>
      <c r="C114" s="423"/>
      <c r="D114" s="423"/>
      <c r="E114" s="423"/>
    </row>
    <row r="115" spans="2:5" ht="15" thickBot="1" x14ac:dyDescent="0.35">
      <c r="B115" s="548" t="s">
        <v>20</v>
      </c>
      <c r="C115" s="295">
        <v>0.5</v>
      </c>
      <c r="D115" s="373" t="s">
        <v>10</v>
      </c>
      <c r="E115" s="289">
        <f>'UTP Cables CAT6'!D34</f>
        <v>0</v>
      </c>
    </row>
    <row r="116" spans="2:5" ht="15" thickBot="1" x14ac:dyDescent="0.35">
      <c r="B116" s="425"/>
      <c r="C116" s="14">
        <v>1</v>
      </c>
      <c r="D116" s="14" t="s">
        <v>10</v>
      </c>
      <c r="E116" s="289">
        <f>'UTP Cables CAT6'!D35</f>
        <v>0</v>
      </c>
    </row>
    <row r="117" spans="2:5" ht="15" thickBot="1" x14ac:dyDescent="0.35">
      <c r="B117" s="425"/>
      <c r="C117" s="14">
        <v>1.5</v>
      </c>
      <c r="D117" s="14" t="s">
        <v>10</v>
      </c>
      <c r="E117" s="289">
        <f>'UTP Cables CAT6'!D36</f>
        <v>0</v>
      </c>
    </row>
    <row r="118" spans="2:5" ht="15" thickBot="1" x14ac:dyDescent="0.35">
      <c r="B118" s="425"/>
      <c r="C118" s="14">
        <v>2</v>
      </c>
      <c r="D118" s="14" t="s">
        <v>10</v>
      </c>
      <c r="E118" s="289">
        <f>'UTP Cables CAT6'!D37</f>
        <v>0</v>
      </c>
    </row>
    <row r="119" spans="2:5" ht="15" thickBot="1" x14ac:dyDescent="0.35">
      <c r="B119" s="425"/>
      <c r="C119" s="14">
        <v>3</v>
      </c>
      <c r="D119" s="14" t="s">
        <v>10</v>
      </c>
      <c r="E119" s="289">
        <f>'UTP Cables CAT6'!D38</f>
        <v>0</v>
      </c>
    </row>
    <row r="120" spans="2:5" ht="15" thickBot="1" x14ac:dyDescent="0.35">
      <c r="B120" s="425"/>
      <c r="C120" s="14">
        <v>5</v>
      </c>
      <c r="D120" s="14" t="s">
        <v>10</v>
      </c>
      <c r="E120" s="289">
        <f>'UTP Cables CAT6'!D39</f>
        <v>0</v>
      </c>
    </row>
    <row r="121" spans="2:5" ht="15" thickBot="1" x14ac:dyDescent="0.35">
      <c r="B121" s="426"/>
      <c r="C121" s="374">
        <v>7</v>
      </c>
      <c r="D121" s="374" t="s">
        <v>10</v>
      </c>
      <c r="E121" s="289">
        <f>'UTP Cables CAT6'!D40</f>
        <v>0</v>
      </c>
    </row>
    <row r="122" spans="2:5" ht="15" thickBot="1" x14ac:dyDescent="0.35">
      <c r="B122" s="423"/>
      <c r="C122" s="423"/>
      <c r="D122" s="423"/>
      <c r="E122" s="423"/>
    </row>
    <row r="123" spans="2:5" ht="15" thickBot="1" x14ac:dyDescent="0.35">
      <c r="B123" s="548" t="s">
        <v>20</v>
      </c>
      <c r="C123" s="295">
        <v>0.5</v>
      </c>
      <c r="D123" s="373" t="s">
        <v>11</v>
      </c>
      <c r="E123" s="289">
        <f>'UTP Cables CAT6'!D42</f>
        <v>0</v>
      </c>
    </row>
    <row r="124" spans="2:5" ht="15" thickBot="1" x14ac:dyDescent="0.35">
      <c r="B124" s="425"/>
      <c r="C124" s="14">
        <v>1</v>
      </c>
      <c r="D124" s="14" t="s">
        <v>11</v>
      </c>
      <c r="E124" s="289">
        <f>'UTP Cables CAT6'!D43</f>
        <v>0</v>
      </c>
    </row>
    <row r="125" spans="2:5" ht="15" thickBot="1" x14ac:dyDescent="0.35">
      <c r="B125" s="425"/>
      <c r="C125" s="14">
        <v>1.5</v>
      </c>
      <c r="D125" s="14" t="s">
        <v>11</v>
      </c>
      <c r="E125" s="289">
        <f>'UTP Cables CAT6'!D44</f>
        <v>0</v>
      </c>
    </row>
    <row r="126" spans="2:5" ht="15" thickBot="1" x14ac:dyDescent="0.35">
      <c r="B126" s="425"/>
      <c r="C126" s="14">
        <v>2</v>
      </c>
      <c r="D126" s="14" t="s">
        <v>11</v>
      </c>
      <c r="E126" s="289">
        <f>'UTP Cables CAT6'!D45</f>
        <v>0</v>
      </c>
    </row>
    <row r="127" spans="2:5" ht="15" thickBot="1" x14ac:dyDescent="0.35">
      <c r="B127" s="425"/>
      <c r="C127" s="14">
        <v>3</v>
      </c>
      <c r="D127" s="14" t="s">
        <v>11</v>
      </c>
      <c r="E127" s="289">
        <f>'UTP Cables CAT6'!D46</f>
        <v>0</v>
      </c>
    </row>
    <row r="128" spans="2:5" ht="15" thickBot="1" x14ac:dyDescent="0.35">
      <c r="B128" s="425"/>
      <c r="C128" s="14">
        <v>5</v>
      </c>
      <c r="D128" s="14" t="s">
        <v>11</v>
      </c>
      <c r="E128" s="289">
        <f>'UTP Cables CAT6'!D47</f>
        <v>0</v>
      </c>
    </row>
    <row r="129" spans="2:5" ht="15" thickBot="1" x14ac:dyDescent="0.35">
      <c r="B129" s="426"/>
      <c r="C129" s="374">
        <v>7</v>
      </c>
      <c r="D129" s="374" t="s">
        <v>11</v>
      </c>
      <c r="E129" s="289">
        <f>'UTP Cables CAT6'!D48</f>
        <v>0</v>
      </c>
    </row>
    <row r="130" spans="2:5" ht="15" thickBot="1" x14ac:dyDescent="0.35">
      <c r="B130" s="423"/>
      <c r="C130" s="423"/>
      <c r="D130" s="423"/>
      <c r="E130" s="423"/>
    </row>
    <row r="131" spans="2:5" ht="15" thickBot="1" x14ac:dyDescent="0.35">
      <c r="B131" s="29" t="s">
        <v>21</v>
      </c>
      <c r="C131" s="30">
        <v>305</v>
      </c>
      <c r="D131" s="48"/>
      <c r="E131" s="32">
        <f>'UTP Cables CAT6'!D50</f>
        <v>0</v>
      </c>
    </row>
    <row r="133" spans="2:5" ht="15" thickBot="1" x14ac:dyDescent="0.35"/>
    <row r="134" spans="2:5" ht="15" thickBot="1" x14ac:dyDescent="0.35">
      <c r="B134" s="515" t="s">
        <v>23</v>
      </c>
      <c r="C134" s="516"/>
      <c r="D134" s="516"/>
    </row>
    <row r="135" spans="2:5" ht="28.2" thickBot="1" x14ac:dyDescent="0.35">
      <c r="B135" s="275" t="s">
        <v>2</v>
      </c>
      <c r="C135" s="276" t="s">
        <v>3</v>
      </c>
      <c r="D135" s="276" t="s">
        <v>309</v>
      </c>
    </row>
    <row r="136" spans="2:5" ht="15" thickBot="1" x14ac:dyDescent="0.35">
      <c r="B136" s="454" t="s">
        <v>24</v>
      </c>
      <c r="C136" s="295">
        <v>0.5</v>
      </c>
      <c r="D136" s="289">
        <f>'FO Patch SM'!C5</f>
        <v>0</v>
      </c>
    </row>
    <row r="137" spans="2:5" ht="15" thickBot="1" x14ac:dyDescent="0.35">
      <c r="B137" s="444"/>
      <c r="C137" s="14">
        <v>1</v>
      </c>
      <c r="D137" s="289">
        <f>'FO Patch SM'!C6</f>
        <v>0</v>
      </c>
    </row>
    <row r="138" spans="2:5" ht="15" thickBot="1" x14ac:dyDescent="0.35">
      <c r="B138" s="444"/>
      <c r="C138" s="14">
        <v>1.5</v>
      </c>
      <c r="D138" s="289">
        <f>'FO Patch SM'!C7</f>
        <v>0</v>
      </c>
    </row>
    <row r="139" spans="2:5" ht="15" thickBot="1" x14ac:dyDescent="0.35">
      <c r="B139" s="444"/>
      <c r="C139" s="14">
        <v>2</v>
      </c>
      <c r="D139" s="289">
        <f>'FO Patch SM'!C8</f>
        <v>0</v>
      </c>
    </row>
    <row r="140" spans="2:5" ht="15" thickBot="1" x14ac:dyDescent="0.35">
      <c r="B140" s="444"/>
      <c r="C140" s="14">
        <v>3</v>
      </c>
      <c r="D140" s="289">
        <f>'FO Patch SM'!C9</f>
        <v>0</v>
      </c>
    </row>
    <row r="141" spans="2:5" ht="15" thickBot="1" x14ac:dyDescent="0.35">
      <c r="B141" s="444"/>
      <c r="C141" s="14">
        <v>5</v>
      </c>
      <c r="D141" s="289">
        <f>'FO Patch SM'!C10</f>
        <v>0</v>
      </c>
    </row>
    <row r="142" spans="2:5" ht="15" thickBot="1" x14ac:dyDescent="0.35">
      <c r="B142" s="444"/>
      <c r="C142" s="14">
        <v>7</v>
      </c>
      <c r="D142" s="289">
        <f>'FO Patch SM'!C11</f>
        <v>0</v>
      </c>
    </row>
    <row r="143" spans="2:5" ht="15" thickBot="1" x14ac:dyDescent="0.35">
      <c r="B143" s="444"/>
      <c r="C143" s="14">
        <v>10</v>
      </c>
      <c r="D143" s="289">
        <f>'FO Patch SM'!C12</f>
        <v>0</v>
      </c>
    </row>
    <row r="144" spans="2:5" ht="15" thickBot="1" x14ac:dyDescent="0.35">
      <c r="B144" s="444"/>
      <c r="C144" s="14">
        <v>15</v>
      </c>
      <c r="D144" s="289">
        <f>'FO Patch SM'!C13</f>
        <v>0</v>
      </c>
    </row>
    <row r="145" spans="2:4" ht="15" thickBot="1" x14ac:dyDescent="0.35">
      <c r="B145" s="444"/>
      <c r="C145" s="14">
        <v>20</v>
      </c>
      <c r="D145" s="289">
        <f>'FO Patch SM'!C14</f>
        <v>0</v>
      </c>
    </row>
    <row r="146" spans="2:4" ht="15" thickBot="1" x14ac:dyDescent="0.35">
      <c r="B146" s="444"/>
      <c r="C146" s="14">
        <v>30</v>
      </c>
      <c r="D146" s="289">
        <f>'FO Patch SM'!C15</f>
        <v>0</v>
      </c>
    </row>
    <row r="147" spans="2:4" ht="15" thickBot="1" x14ac:dyDescent="0.35">
      <c r="B147" s="445"/>
      <c r="C147" s="374">
        <v>50</v>
      </c>
      <c r="D147" s="289">
        <f>'FO Patch SM'!C16</f>
        <v>0</v>
      </c>
    </row>
    <row r="148" spans="2:4" ht="15" thickBot="1" x14ac:dyDescent="0.35">
      <c r="B148" s="423"/>
      <c r="C148" s="423"/>
      <c r="D148" s="423"/>
    </row>
    <row r="149" spans="2:4" ht="15" thickBot="1" x14ac:dyDescent="0.35">
      <c r="B149" s="529" t="s">
        <v>25</v>
      </c>
      <c r="C149" s="295">
        <v>0.5</v>
      </c>
      <c r="D149" s="289">
        <f>'FO Patch SM'!C18</f>
        <v>0</v>
      </c>
    </row>
    <row r="150" spans="2:4" ht="15" thickBot="1" x14ac:dyDescent="0.35">
      <c r="B150" s="441"/>
      <c r="C150" s="14">
        <v>1</v>
      </c>
      <c r="D150" s="289">
        <f>'FO Patch SM'!C19</f>
        <v>0</v>
      </c>
    </row>
    <row r="151" spans="2:4" ht="15" thickBot="1" x14ac:dyDescent="0.35">
      <c r="B151" s="441"/>
      <c r="C151" s="14">
        <v>1.5</v>
      </c>
      <c r="D151" s="289">
        <f>'FO Patch SM'!C20</f>
        <v>0</v>
      </c>
    </row>
    <row r="152" spans="2:4" ht="15" thickBot="1" x14ac:dyDescent="0.35">
      <c r="B152" s="441"/>
      <c r="C152" s="14">
        <v>2</v>
      </c>
      <c r="D152" s="289">
        <f>'FO Patch SM'!C21</f>
        <v>0</v>
      </c>
    </row>
    <row r="153" spans="2:4" ht="15" thickBot="1" x14ac:dyDescent="0.35">
      <c r="B153" s="441"/>
      <c r="C153" s="14">
        <v>3</v>
      </c>
      <c r="D153" s="289">
        <f>'FO Patch SM'!C22</f>
        <v>0</v>
      </c>
    </row>
    <row r="154" spans="2:4" ht="15" thickBot="1" x14ac:dyDescent="0.35">
      <c r="B154" s="441"/>
      <c r="C154" s="14">
        <v>5</v>
      </c>
      <c r="D154" s="289">
        <f>'FO Patch SM'!C23</f>
        <v>0</v>
      </c>
    </row>
    <row r="155" spans="2:4" ht="15" thickBot="1" x14ac:dyDescent="0.35">
      <c r="B155" s="441"/>
      <c r="C155" s="14">
        <v>7</v>
      </c>
      <c r="D155" s="289">
        <f>'FO Patch SM'!C24</f>
        <v>0</v>
      </c>
    </row>
    <row r="156" spans="2:4" ht="15" thickBot="1" x14ac:dyDescent="0.35">
      <c r="B156" s="441"/>
      <c r="C156" s="14">
        <v>10</v>
      </c>
      <c r="D156" s="289">
        <f>'FO Patch SM'!C25</f>
        <v>0</v>
      </c>
    </row>
    <row r="157" spans="2:4" ht="15" thickBot="1" x14ac:dyDescent="0.35">
      <c r="B157" s="441"/>
      <c r="C157" s="14">
        <v>15</v>
      </c>
      <c r="D157" s="289">
        <f>'FO Patch SM'!C26</f>
        <v>0</v>
      </c>
    </row>
    <row r="158" spans="2:4" ht="15" thickBot="1" x14ac:dyDescent="0.35">
      <c r="B158" s="441"/>
      <c r="C158" s="14">
        <v>20</v>
      </c>
      <c r="D158" s="289">
        <f>'FO Patch SM'!C27</f>
        <v>0</v>
      </c>
    </row>
    <row r="159" spans="2:4" ht="15" thickBot="1" x14ac:dyDescent="0.35">
      <c r="B159" s="546"/>
      <c r="C159" s="374">
        <v>30</v>
      </c>
      <c r="D159" s="289">
        <f>'FO Patch SM'!C28</f>
        <v>0</v>
      </c>
    </row>
    <row r="160" spans="2:4" ht="15" thickBot="1" x14ac:dyDescent="0.35">
      <c r="B160" s="446"/>
      <c r="C160" s="446"/>
      <c r="D160" s="446"/>
    </row>
    <row r="161" spans="2:4" ht="15" thickBot="1" x14ac:dyDescent="0.35">
      <c r="B161" s="529" t="s">
        <v>26</v>
      </c>
      <c r="C161" s="295">
        <v>0.5</v>
      </c>
      <c r="D161" s="289">
        <f>'FO Patch SM'!C30</f>
        <v>0</v>
      </c>
    </row>
    <row r="162" spans="2:4" ht="15" thickBot="1" x14ac:dyDescent="0.35">
      <c r="B162" s="441"/>
      <c r="C162" s="14">
        <v>1</v>
      </c>
      <c r="D162" s="289">
        <f>'FO Patch SM'!C31</f>
        <v>0</v>
      </c>
    </row>
    <row r="163" spans="2:4" ht="15" thickBot="1" x14ac:dyDescent="0.35">
      <c r="B163" s="441"/>
      <c r="C163" s="14">
        <v>1.5</v>
      </c>
      <c r="D163" s="289">
        <f>'FO Patch SM'!C32</f>
        <v>0</v>
      </c>
    </row>
    <row r="164" spans="2:4" ht="15" thickBot="1" x14ac:dyDescent="0.35">
      <c r="B164" s="441"/>
      <c r="C164" s="14">
        <v>2</v>
      </c>
      <c r="D164" s="289">
        <f>'FO Patch SM'!C33</f>
        <v>0</v>
      </c>
    </row>
    <row r="165" spans="2:4" ht="15" thickBot="1" x14ac:dyDescent="0.35">
      <c r="B165" s="441"/>
      <c r="C165" s="14">
        <v>3</v>
      </c>
      <c r="D165" s="289">
        <f>'FO Patch SM'!C34</f>
        <v>0</v>
      </c>
    </row>
    <row r="166" spans="2:4" ht="15" thickBot="1" x14ac:dyDescent="0.35">
      <c r="B166" s="441"/>
      <c r="C166" s="14">
        <v>5</v>
      </c>
      <c r="D166" s="289">
        <f>'FO Patch SM'!C35</f>
        <v>0</v>
      </c>
    </row>
    <row r="167" spans="2:4" ht="15" thickBot="1" x14ac:dyDescent="0.35">
      <c r="B167" s="441"/>
      <c r="C167" s="14">
        <v>7</v>
      </c>
      <c r="D167" s="289">
        <f>'FO Patch SM'!C36</f>
        <v>0</v>
      </c>
    </row>
    <row r="168" spans="2:4" ht="15" thickBot="1" x14ac:dyDescent="0.35">
      <c r="B168" s="441"/>
      <c r="C168" s="14">
        <v>10</v>
      </c>
      <c r="D168" s="289">
        <f>'FO Patch SM'!C37</f>
        <v>0</v>
      </c>
    </row>
    <row r="169" spans="2:4" ht="15" thickBot="1" x14ac:dyDescent="0.35">
      <c r="B169" s="441"/>
      <c r="C169" s="14">
        <v>15</v>
      </c>
      <c r="D169" s="289">
        <f>'FO Patch SM'!C38</f>
        <v>0</v>
      </c>
    </row>
    <row r="170" spans="2:4" ht="15" thickBot="1" x14ac:dyDescent="0.35">
      <c r="B170" s="441"/>
      <c r="C170" s="14">
        <v>20</v>
      </c>
      <c r="D170" s="289">
        <f>'FO Patch SM'!C39</f>
        <v>0</v>
      </c>
    </row>
    <row r="171" spans="2:4" ht="15" thickBot="1" x14ac:dyDescent="0.35">
      <c r="B171" s="546"/>
      <c r="C171" s="374">
        <v>30</v>
      </c>
      <c r="D171" s="289">
        <f>'FO Patch SM'!C40</f>
        <v>0</v>
      </c>
    </row>
    <row r="172" spans="2:4" ht="15" thickBot="1" x14ac:dyDescent="0.35">
      <c r="B172" s="446"/>
      <c r="C172" s="446"/>
      <c r="D172" s="446"/>
    </row>
    <row r="173" spans="2:4" ht="15" thickBot="1" x14ac:dyDescent="0.35">
      <c r="B173" s="529" t="s">
        <v>27</v>
      </c>
      <c r="C173" s="295">
        <v>0.5</v>
      </c>
      <c r="D173" s="289">
        <f>'FO Patch SM'!C42</f>
        <v>0</v>
      </c>
    </row>
    <row r="174" spans="2:4" ht="15" thickBot="1" x14ac:dyDescent="0.35">
      <c r="B174" s="441"/>
      <c r="C174" s="14">
        <v>1</v>
      </c>
      <c r="D174" s="289">
        <f>'FO Patch SM'!C43</f>
        <v>0</v>
      </c>
    </row>
    <row r="175" spans="2:4" ht="15" thickBot="1" x14ac:dyDescent="0.35">
      <c r="B175" s="441"/>
      <c r="C175" s="14">
        <v>1.5</v>
      </c>
      <c r="D175" s="289">
        <f>'FO Patch SM'!C44</f>
        <v>0</v>
      </c>
    </row>
    <row r="176" spans="2:4" ht="15" thickBot="1" x14ac:dyDescent="0.35">
      <c r="B176" s="441"/>
      <c r="C176" s="14">
        <v>2</v>
      </c>
      <c r="D176" s="289">
        <f>'FO Patch SM'!C45</f>
        <v>0</v>
      </c>
    </row>
    <row r="177" spans="2:4" ht="15" thickBot="1" x14ac:dyDescent="0.35">
      <c r="B177" s="441"/>
      <c r="C177" s="14">
        <v>3</v>
      </c>
      <c r="D177" s="289">
        <f>'FO Patch SM'!C46</f>
        <v>0</v>
      </c>
    </row>
    <row r="178" spans="2:4" ht="15" thickBot="1" x14ac:dyDescent="0.35">
      <c r="B178" s="441"/>
      <c r="C178" s="14">
        <v>5</v>
      </c>
      <c r="D178" s="289">
        <f>'FO Patch SM'!C47</f>
        <v>0</v>
      </c>
    </row>
    <row r="179" spans="2:4" ht="15" thickBot="1" x14ac:dyDescent="0.35">
      <c r="B179" s="441"/>
      <c r="C179" s="14">
        <v>7</v>
      </c>
      <c r="D179" s="289">
        <f>'FO Patch SM'!C48</f>
        <v>0</v>
      </c>
    </row>
    <row r="180" spans="2:4" ht="15" thickBot="1" x14ac:dyDescent="0.35">
      <c r="B180" s="441"/>
      <c r="C180" s="14">
        <v>10</v>
      </c>
      <c r="D180" s="289">
        <f>'FO Patch SM'!C49</f>
        <v>0</v>
      </c>
    </row>
    <row r="181" spans="2:4" ht="15" thickBot="1" x14ac:dyDescent="0.35">
      <c r="B181" s="441"/>
      <c r="C181" s="14">
        <v>15</v>
      </c>
      <c r="D181" s="289">
        <f>'FO Patch SM'!C50</f>
        <v>0</v>
      </c>
    </row>
    <row r="182" spans="2:4" ht="15" thickBot="1" x14ac:dyDescent="0.35">
      <c r="B182" s="441"/>
      <c r="C182" s="14">
        <v>20</v>
      </c>
      <c r="D182" s="289">
        <f>'FO Patch SM'!C51</f>
        <v>0</v>
      </c>
    </row>
    <row r="183" spans="2:4" ht="15" thickBot="1" x14ac:dyDescent="0.35">
      <c r="B183" s="546"/>
      <c r="C183" s="374">
        <v>30</v>
      </c>
      <c r="D183" s="289">
        <f>'FO Patch SM'!C52</f>
        <v>0</v>
      </c>
    </row>
    <row r="184" spans="2:4" ht="15" thickBot="1" x14ac:dyDescent="0.35">
      <c r="B184" s="423"/>
      <c r="C184" s="423"/>
      <c r="D184" s="423"/>
    </row>
    <row r="185" spans="2:4" ht="15" thickBot="1" x14ac:dyDescent="0.35">
      <c r="B185" s="529" t="s">
        <v>28</v>
      </c>
      <c r="C185" s="295">
        <v>0.5</v>
      </c>
      <c r="D185" s="289">
        <f>'FO Patch SM'!C54</f>
        <v>0</v>
      </c>
    </row>
    <row r="186" spans="2:4" ht="15" thickBot="1" x14ac:dyDescent="0.35">
      <c r="B186" s="441"/>
      <c r="C186" s="14">
        <v>1</v>
      </c>
      <c r="D186" s="289">
        <f>'FO Patch SM'!C55</f>
        <v>0</v>
      </c>
    </row>
    <row r="187" spans="2:4" ht="15" thickBot="1" x14ac:dyDescent="0.35">
      <c r="B187" s="441"/>
      <c r="C187" s="14">
        <v>1.5</v>
      </c>
      <c r="D187" s="289">
        <f>'FO Patch SM'!C56</f>
        <v>0</v>
      </c>
    </row>
    <row r="188" spans="2:4" ht="15" thickBot="1" x14ac:dyDescent="0.35">
      <c r="B188" s="441"/>
      <c r="C188" s="14">
        <v>2</v>
      </c>
      <c r="D188" s="289">
        <f>'FO Patch SM'!C57</f>
        <v>0</v>
      </c>
    </row>
    <row r="189" spans="2:4" ht="15" thickBot="1" x14ac:dyDescent="0.35">
      <c r="B189" s="441"/>
      <c r="C189" s="14">
        <v>3</v>
      </c>
      <c r="D189" s="289">
        <f>'FO Patch SM'!C58</f>
        <v>0</v>
      </c>
    </row>
    <row r="190" spans="2:4" ht="15" thickBot="1" x14ac:dyDescent="0.35">
      <c r="B190" s="441"/>
      <c r="C190" s="14">
        <v>5</v>
      </c>
      <c r="D190" s="289">
        <f>'FO Patch SM'!C59</f>
        <v>0</v>
      </c>
    </row>
    <row r="191" spans="2:4" ht="15" thickBot="1" x14ac:dyDescent="0.35">
      <c r="B191" s="441"/>
      <c r="C191" s="14">
        <v>7</v>
      </c>
      <c r="D191" s="289">
        <f>'FO Patch SM'!C60</f>
        <v>0</v>
      </c>
    </row>
    <row r="192" spans="2:4" ht="15" thickBot="1" x14ac:dyDescent="0.35">
      <c r="B192" s="441"/>
      <c r="C192" s="14">
        <v>10</v>
      </c>
      <c r="D192" s="289">
        <f>'FO Patch SM'!C61</f>
        <v>0</v>
      </c>
    </row>
    <row r="193" spans="2:4" ht="15" thickBot="1" x14ac:dyDescent="0.35">
      <c r="B193" s="441"/>
      <c r="C193" s="14">
        <v>15</v>
      </c>
      <c r="D193" s="289">
        <f>'FO Patch SM'!C62</f>
        <v>0</v>
      </c>
    </row>
    <row r="194" spans="2:4" ht="15" thickBot="1" x14ac:dyDescent="0.35">
      <c r="B194" s="441"/>
      <c r="C194" s="14">
        <v>20</v>
      </c>
      <c r="D194" s="289">
        <f>'FO Patch SM'!C63</f>
        <v>0</v>
      </c>
    </row>
    <row r="195" spans="2:4" ht="15" thickBot="1" x14ac:dyDescent="0.35">
      <c r="B195" s="546"/>
      <c r="C195" s="374">
        <v>30</v>
      </c>
      <c r="D195" s="289">
        <f>'FO Patch SM'!C64</f>
        <v>0</v>
      </c>
    </row>
    <row r="196" spans="2:4" ht="15" thickBot="1" x14ac:dyDescent="0.35">
      <c r="B196" s="423"/>
      <c r="C196" s="423"/>
      <c r="D196" s="423"/>
    </row>
    <row r="197" spans="2:4" ht="15" thickBot="1" x14ac:dyDescent="0.35">
      <c r="B197" s="529" t="s">
        <v>29</v>
      </c>
      <c r="C197" s="295">
        <v>0.5</v>
      </c>
      <c r="D197" s="289">
        <f>'FO Patch SM'!C66</f>
        <v>0</v>
      </c>
    </row>
    <row r="198" spans="2:4" ht="15" thickBot="1" x14ac:dyDescent="0.35">
      <c r="B198" s="441"/>
      <c r="C198" s="14">
        <v>1</v>
      </c>
      <c r="D198" s="289">
        <f>'FO Patch SM'!C67</f>
        <v>0</v>
      </c>
    </row>
    <row r="199" spans="2:4" ht="15" thickBot="1" x14ac:dyDescent="0.35">
      <c r="B199" s="441"/>
      <c r="C199" s="14">
        <v>1.5</v>
      </c>
      <c r="D199" s="289">
        <f>'FO Patch SM'!C68</f>
        <v>0</v>
      </c>
    </row>
    <row r="200" spans="2:4" ht="15" thickBot="1" x14ac:dyDescent="0.35">
      <c r="B200" s="441"/>
      <c r="C200" s="14">
        <v>2</v>
      </c>
      <c r="D200" s="289">
        <f>'FO Patch SM'!C69</f>
        <v>0</v>
      </c>
    </row>
    <row r="201" spans="2:4" ht="15" thickBot="1" x14ac:dyDescent="0.35">
      <c r="B201" s="441"/>
      <c r="C201" s="14">
        <v>3</v>
      </c>
      <c r="D201" s="289">
        <f>'FO Patch SM'!C70</f>
        <v>0</v>
      </c>
    </row>
    <row r="202" spans="2:4" ht="15" thickBot="1" x14ac:dyDescent="0.35">
      <c r="B202" s="441"/>
      <c r="C202" s="14">
        <v>5</v>
      </c>
      <c r="D202" s="289">
        <f>'FO Patch SM'!C71</f>
        <v>0</v>
      </c>
    </row>
    <row r="203" spans="2:4" ht="15" thickBot="1" x14ac:dyDescent="0.35">
      <c r="B203" s="441"/>
      <c r="C203" s="14">
        <v>7</v>
      </c>
      <c r="D203" s="289">
        <f>'FO Patch SM'!C72</f>
        <v>0</v>
      </c>
    </row>
    <row r="204" spans="2:4" ht="15" thickBot="1" x14ac:dyDescent="0.35">
      <c r="B204" s="441"/>
      <c r="C204" s="14">
        <v>10</v>
      </c>
      <c r="D204" s="289">
        <f>'FO Patch SM'!C73</f>
        <v>0</v>
      </c>
    </row>
    <row r="205" spans="2:4" ht="15" thickBot="1" x14ac:dyDescent="0.35">
      <c r="B205" s="441"/>
      <c r="C205" s="14">
        <v>15</v>
      </c>
      <c r="D205" s="289">
        <f>'FO Patch SM'!C74</f>
        <v>0</v>
      </c>
    </row>
    <row r="206" spans="2:4" ht="15" thickBot="1" x14ac:dyDescent="0.35">
      <c r="B206" s="441"/>
      <c r="C206" s="14">
        <v>20</v>
      </c>
      <c r="D206" s="289">
        <f>'FO Patch SM'!C75</f>
        <v>0</v>
      </c>
    </row>
    <row r="207" spans="2:4" ht="15" thickBot="1" x14ac:dyDescent="0.35">
      <c r="B207" s="546"/>
      <c r="C207" s="374">
        <v>30</v>
      </c>
      <c r="D207" s="289">
        <f>'FO Patch SM'!C76</f>
        <v>0</v>
      </c>
    </row>
    <row r="209" spans="2:4" ht="15" thickBot="1" x14ac:dyDescent="0.35"/>
    <row r="210" spans="2:4" ht="16.2" thickBot="1" x14ac:dyDescent="0.35">
      <c r="B210" s="542" t="s">
        <v>23</v>
      </c>
      <c r="C210" s="543"/>
      <c r="D210" s="543"/>
    </row>
    <row r="211" spans="2:4" ht="31.8" thickBot="1" x14ac:dyDescent="0.35">
      <c r="B211" s="379" t="s">
        <v>2</v>
      </c>
      <c r="C211" s="380" t="s">
        <v>3</v>
      </c>
      <c r="D211" s="380" t="s">
        <v>19</v>
      </c>
    </row>
    <row r="212" spans="2:4" ht="15" thickBot="1" x14ac:dyDescent="0.35">
      <c r="B212" s="529" t="s">
        <v>34</v>
      </c>
      <c r="C212" s="295">
        <v>0.5</v>
      </c>
      <c r="D212" s="289">
        <f>'FO Patch MM OM 4'!C5</f>
        <v>0</v>
      </c>
    </row>
    <row r="213" spans="2:4" ht="15" thickBot="1" x14ac:dyDescent="0.35">
      <c r="B213" s="441"/>
      <c r="C213" s="14">
        <v>1</v>
      </c>
      <c r="D213" s="289">
        <f>'FO Patch MM OM 4'!C6</f>
        <v>0</v>
      </c>
    </row>
    <row r="214" spans="2:4" ht="15" thickBot="1" x14ac:dyDescent="0.35">
      <c r="B214" s="441"/>
      <c r="C214" s="14">
        <v>1.5</v>
      </c>
      <c r="D214" s="289">
        <f>'FO Patch MM OM 4'!C7</f>
        <v>0</v>
      </c>
    </row>
    <row r="215" spans="2:4" ht="15" thickBot="1" x14ac:dyDescent="0.35">
      <c r="B215" s="441"/>
      <c r="C215" s="14">
        <v>2</v>
      </c>
      <c r="D215" s="289">
        <f>'FO Patch MM OM 4'!C8</f>
        <v>0</v>
      </c>
    </row>
    <row r="216" spans="2:4" ht="15" thickBot="1" x14ac:dyDescent="0.35">
      <c r="B216" s="441"/>
      <c r="C216" s="14">
        <v>3</v>
      </c>
      <c r="D216" s="289">
        <f>'FO Patch MM OM 4'!C9</f>
        <v>0</v>
      </c>
    </row>
    <row r="217" spans="2:4" ht="15" thickBot="1" x14ac:dyDescent="0.35">
      <c r="B217" s="441"/>
      <c r="C217" s="14">
        <v>5</v>
      </c>
      <c r="D217" s="289">
        <f>'FO Patch MM OM 4'!C10</f>
        <v>0</v>
      </c>
    </row>
    <row r="218" spans="2:4" ht="15" thickBot="1" x14ac:dyDescent="0.35">
      <c r="B218" s="441"/>
      <c r="C218" s="14">
        <v>7</v>
      </c>
      <c r="D218" s="289">
        <f>'FO Patch MM OM 4'!C11</f>
        <v>0</v>
      </c>
    </row>
    <row r="219" spans="2:4" ht="15" thickBot="1" x14ac:dyDescent="0.35">
      <c r="B219" s="441"/>
      <c r="C219" s="14">
        <v>10</v>
      </c>
      <c r="D219" s="289">
        <f>'FO Patch MM OM 4'!C12</f>
        <v>0</v>
      </c>
    </row>
    <row r="220" spans="2:4" ht="15" thickBot="1" x14ac:dyDescent="0.35">
      <c r="B220" s="441"/>
      <c r="C220" s="14">
        <v>15</v>
      </c>
      <c r="D220" s="289">
        <f>'FO Patch MM OM 4'!C13</f>
        <v>0</v>
      </c>
    </row>
    <row r="221" spans="2:4" ht="15" thickBot="1" x14ac:dyDescent="0.35">
      <c r="B221" s="441"/>
      <c r="C221" s="14">
        <v>20</v>
      </c>
      <c r="D221" s="289">
        <f>'FO Patch MM OM 4'!C14</f>
        <v>0</v>
      </c>
    </row>
    <row r="222" spans="2:4" ht="15" thickBot="1" x14ac:dyDescent="0.35">
      <c r="B222" s="441"/>
      <c r="C222" s="14">
        <v>30</v>
      </c>
      <c r="D222" s="289">
        <f>'FO Patch MM OM 4'!C15</f>
        <v>0</v>
      </c>
    </row>
    <row r="223" spans="2:4" ht="15" thickBot="1" x14ac:dyDescent="0.35">
      <c r="B223" s="546"/>
      <c r="C223" s="374">
        <v>50</v>
      </c>
      <c r="D223" s="289">
        <f>'FO Patch MM OM 4'!C16</f>
        <v>0</v>
      </c>
    </row>
    <row r="224" spans="2:4" ht="15" thickBot="1" x14ac:dyDescent="0.35">
      <c r="B224" s="446"/>
      <c r="C224" s="446"/>
      <c r="D224" s="446"/>
    </row>
    <row r="225" spans="2:4" ht="15" thickBot="1" x14ac:dyDescent="0.35">
      <c r="B225" s="547" t="s">
        <v>35</v>
      </c>
      <c r="C225" s="295">
        <v>0.5</v>
      </c>
      <c r="D225" s="289">
        <f>'FO Patch MM OM 4'!C18</f>
        <v>0</v>
      </c>
    </row>
    <row r="226" spans="2:4" ht="15" thickBot="1" x14ac:dyDescent="0.35">
      <c r="B226" s="448"/>
      <c r="C226" s="14">
        <v>1</v>
      </c>
      <c r="D226" s="289">
        <f>'FO Patch MM OM 4'!C19</f>
        <v>0</v>
      </c>
    </row>
    <row r="227" spans="2:4" ht="15" thickBot="1" x14ac:dyDescent="0.35">
      <c r="B227" s="448"/>
      <c r="C227" s="14">
        <v>1.5</v>
      </c>
      <c r="D227" s="289">
        <f>'FO Patch MM OM 4'!C20</f>
        <v>0</v>
      </c>
    </row>
    <row r="228" spans="2:4" ht="15" thickBot="1" x14ac:dyDescent="0.35">
      <c r="B228" s="448"/>
      <c r="C228" s="14">
        <v>2</v>
      </c>
      <c r="D228" s="289">
        <f>'FO Patch MM OM 4'!C21</f>
        <v>0</v>
      </c>
    </row>
    <row r="229" spans="2:4" ht="15" thickBot="1" x14ac:dyDescent="0.35">
      <c r="B229" s="448"/>
      <c r="C229" s="14">
        <v>3</v>
      </c>
      <c r="D229" s="289">
        <f>'FO Patch MM OM 4'!C22</f>
        <v>0</v>
      </c>
    </row>
    <row r="230" spans="2:4" ht="15" thickBot="1" x14ac:dyDescent="0.35">
      <c r="B230" s="448"/>
      <c r="C230" s="14">
        <v>5</v>
      </c>
      <c r="D230" s="289">
        <f>'FO Patch MM OM 4'!C23</f>
        <v>0</v>
      </c>
    </row>
    <row r="231" spans="2:4" ht="15" thickBot="1" x14ac:dyDescent="0.35">
      <c r="B231" s="448"/>
      <c r="C231" s="14">
        <v>7</v>
      </c>
      <c r="D231" s="289">
        <f>'FO Patch MM OM 4'!C24</f>
        <v>0</v>
      </c>
    </row>
    <row r="232" spans="2:4" ht="15" thickBot="1" x14ac:dyDescent="0.35">
      <c r="B232" s="448"/>
      <c r="C232" s="14">
        <v>10</v>
      </c>
      <c r="D232" s="289">
        <f>'FO Patch MM OM 4'!C25</f>
        <v>0</v>
      </c>
    </row>
    <row r="233" spans="2:4" ht="15" thickBot="1" x14ac:dyDescent="0.35">
      <c r="B233" s="448"/>
      <c r="C233" s="14">
        <v>15</v>
      </c>
      <c r="D233" s="289">
        <f>'FO Patch MM OM 4'!C26</f>
        <v>0</v>
      </c>
    </row>
    <row r="234" spans="2:4" ht="15" thickBot="1" x14ac:dyDescent="0.35">
      <c r="B234" s="448"/>
      <c r="C234" s="14">
        <v>20</v>
      </c>
      <c r="D234" s="289">
        <f>'FO Patch MM OM 4'!C27</f>
        <v>0</v>
      </c>
    </row>
    <row r="235" spans="2:4" ht="15" thickBot="1" x14ac:dyDescent="0.35">
      <c r="B235" s="449"/>
      <c r="C235" s="374">
        <v>30</v>
      </c>
      <c r="D235" s="289">
        <f>'FO Patch MM OM 4'!C28</f>
        <v>0</v>
      </c>
    </row>
    <row r="236" spans="2:4" ht="15" thickBot="1" x14ac:dyDescent="0.35">
      <c r="B236" s="423"/>
      <c r="C236" s="423"/>
      <c r="D236" s="423"/>
    </row>
    <row r="237" spans="2:4" ht="15" thickBot="1" x14ac:dyDescent="0.35">
      <c r="B237" s="527" t="s">
        <v>36</v>
      </c>
      <c r="C237" s="295">
        <v>0.5</v>
      </c>
      <c r="D237" s="289">
        <f>'FO Patch MM OM 4'!C30</f>
        <v>0</v>
      </c>
    </row>
    <row r="238" spans="2:4" ht="15" thickBot="1" x14ac:dyDescent="0.35">
      <c r="B238" s="448"/>
      <c r="C238" s="14">
        <v>1</v>
      </c>
      <c r="D238" s="289">
        <f>'FO Patch MM OM 4'!C31</f>
        <v>0</v>
      </c>
    </row>
    <row r="239" spans="2:4" ht="15" thickBot="1" x14ac:dyDescent="0.35">
      <c r="B239" s="448"/>
      <c r="C239" s="14">
        <v>1.5</v>
      </c>
      <c r="D239" s="289">
        <f>'FO Patch MM OM 4'!C32</f>
        <v>0</v>
      </c>
    </row>
    <row r="240" spans="2:4" ht="15" thickBot="1" x14ac:dyDescent="0.35">
      <c r="B240" s="448"/>
      <c r="C240" s="14">
        <v>2</v>
      </c>
      <c r="D240" s="289">
        <f>'FO Patch MM OM 4'!C33</f>
        <v>0</v>
      </c>
    </row>
    <row r="241" spans="2:4" ht="15" thickBot="1" x14ac:dyDescent="0.35">
      <c r="B241" s="448"/>
      <c r="C241" s="14">
        <v>3</v>
      </c>
      <c r="D241" s="289">
        <f>'FO Patch MM OM 4'!C34</f>
        <v>0</v>
      </c>
    </row>
    <row r="242" spans="2:4" ht="15" thickBot="1" x14ac:dyDescent="0.35">
      <c r="B242" s="448"/>
      <c r="C242" s="14">
        <v>5</v>
      </c>
      <c r="D242" s="289">
        <f>'FO Patch MM OM 4'!C35</f>
        <v>0</v>
      </c>
    </row>
    <row r="243" spans="2:4" ht="15" thickBot="1" x14ac:dyDescent="0.35">
      <c r="B243" s="448"/>
      <c r="C243" s="14">
        <v>7</v>
      </c>
      <c r="D243" s="289">
        <f>'FO Patch MM OM 4'!C36</f>
        <v>0</v>
      </c>
    </row>
    <row r="244" spans="2:4" ht="15" thickBot="1" x14ac:dyDescent="0.35">
      <c r="B244" s="448"/>
      <c r="C244" s="14">
        <v>10</v>
      </c>
      <c r="D244" s="289">
        <f>'FO Patch MM OM 4'!C37</f>
        <v>0</v>
      </c>
    </row>
    <row r="245" spans="2:4" ht="15" thickBot="1" x14ac:dyDescent="0.35">
      <c r="B245" s="448"/>
      <c r="C245" s="14">
        <v>15</v>
      </c>
      <c r="D245" s="289">
        <f>'FO Patch MM OM 4'!C38</f>
        <v>0</v>
      </c>
    </row>
    <row r="246" spans="2:4" ht="15" thickBot="1" x14ac:dyDescent="0.35">
      <c r="B246" s="448"/>
      <c r="C246" s="14">
        <v>20</v>
      </c>
      <c r="D246" s="289">
        <f>'FO Patch MM OM 4'!C39</f>
        <v>0</v>
      </c>
    </row>
    <row r="247" spans="2:4" ht="15" thickBot="1" x14ac:dyDescent="0.35">
      <c r="B247" s="449"/>
      <c r="C247" s="374">
        <v>30</v>
      </c>
      <c r="D247" s="289">
        <f>'FO Patch MM OM 4'!C40</f>
        <v>0</v>
      </c>
    </row>
    <row r="249" spans="2:4" ht="15" thickBot="1" x14ac:dyDescent="0.35"/>
    <row r="250" spans="2:4" ht="16.2" thickBot="1" x14ac:dyDescent="0.35">
      <c r="B250" s="542" t="s">
        <v>23</v>
      </c>
      <c r="C250" s="543"/>
      <c r="D250" s="543"/>
    </row>
    <row r="251" spans="2:4" ht="31.8" thickBot="1" x14ac:dyDescent="0.35">
      <c r="B251" s="379" t="s">
        <v>2</v>
      </c>
      <c r="C251" s="380" t="s">
        <v>3</v>
      </c>
      <c r="D251" s="380" t="s">
        <v>19</v>
      </c>
    </row>
    <row r="252" spans="2:4" ht="14.4" customHeight="1" thickBot="1" x14ac:dyDescent="0.35">
      <c r="B252" s="529" t="s">
        <v>34</v>
      </c>
      <c r="C252" s="295">
        <v>0.5</v>
      </c>
      <c r="D252" s="289">
        <f>'FO Patch MM OM3'!C5</f>
        <v>0</v>
      </c>
    </row>
    <row r="253" spans="2:4" ht="15" thickBot="1" x14ac:dyDescent="0.35">
      <c r="B253" s="441"/>
      <c r="C253" s="14">
        <v>1</v>
      </c>
      <c r="D253" s="289">
        <f>'FO Patch MM OM3'!C6</f>
        <v>0</v>
      </c>
    </row>
    <row r="254" spans="2:4" ht="15" thickBot="1" x14ac:dyDescent="0.35">
      <c r="B254" s="441"/>
      <c r="C254" s="14">
        <v>1.5</v>
      </c>
      <c r="D254" s="289">
        <f>'FO Patch MM OM3'!C7</f>
        <v>0</v>
      </c>
    </row>
    <row r="255" spans="2:4" ht="15" thickBot="1" x14ac:dyDescent="0.35">
      <c r="B255" s="441"/>
      <c r="C255" s="14">
        <v>2</v>
      </c>
      <c r="D255" s="289">
        <f>'FO Patch MM OM3'!C8</f>
        <v>0</v>
      </c>
    </row>
    <row r="256" spans="2:4" ht="15" thickBot="1" x14ac:dyDescent="0.35">
      <c r="B256" s="441"/>
      <c r="C256" s="14">
        <v>3</v>
      </c>
      <c r="D256" s="289">
        <f>'FO Patch MM OM3'!C9</f>
        <v>0</v>
      </c>
    </row>
    <row r="257" spans="2:4" ht="15" thickBot="1" x14ac:dyDescent="0.35">
      <c r="B257" s="441"/>
      <c r="C257" s="14">
        <v>5</v>
      </c>
      <c r="D257" s="289">
        <f>'FO Patch MM OM3'!C10</f>
        <v>0</v>
      </c>
    </row>
    <row r="258" spans="2:4" ht="15" thickBot="1" x14ac:dyDescent="0.35">
      <c r="B258" s="441"/>
      <c r="C258" s="14">
        <v>7</v>
      </c>
      <c r="D258" s="289">
        <f>'FO Patch MM OM3'!C11</f>
        <v>0</v>
      </c>
    </row>
    <row r="259" spans="2:4" ht="15" thickBot="1" x14ac:dyDescent="0.35">
      <c r="B259" s="441"/>
      <c r="C259" s="14">
        <v>10</v>
      </c>
      <c r="D259" s="289">
        <f>'FO Patch MM OM3'!C12</f>
        <v>0</v>
      </c>
    </row>
    <row r="260" spans="2:4" ht="15" thickBot="1" x14ac:dyDescent="0.35">
      <c r="B260" s="441"/>
      <c r="C260" s="14">
        <v>15</v>
      </c>
      <c r="D260" s="289">
        <f>'FO Patch MM OM3'!C13</f>
        <v>0</v>
      </c>
    </row>
    <row r="261" spans="2:4" ht="15" thickBot="1" x14ac:dyDescent="0.35">
      <c r="B261" s="441"/>
      <c r="C261" s="14">
        <v>20</v>
      </c>
      <c r="D261" s="289">
        <f>'FO Patch MM OM3'!C14</f>
        <v>0</v>
      </c>
    </row>
    <row r="262" spans="2:4" ht="15" thickBot="1" x14ac:dyDescent="0.35">
      <c r="B262" s="441"/>
      <c r="C262" s="14">
        <v>30</v>
      </c>
      <c r="D262" s="289">
        <f>'FO Patch MM OM3'!C15</f>
        <v>0</v>
      </c>
    </row>
    <row r="263" spans="2:4" ht="15" thickBot="1" x14ac:dyDescent="0.35">
      <c r="B263" s="546"/>
      <c r="C263" s="374">
        <v>50</v>
      </c>
      <c r="D263" s="289">
        <f>'FO Patch MM OM3'!C16</f>
        <v>0</v>
      </c>
    </row>
    <row r="264" spans="2:4" ht="15" thickBot="1" x14ac:dyDescent="0.35">
      <c r="B264" s="446"/>
      <c r="C264" s="446"/>
      <c r="D264" s="446"/>
    </row>
    <row r="265" spans="2:4" ht="14.4" customHeight="1" thickBot="1" x14ac:dyDescent="0.35">
      <c r="B265" s="454" t="s">
        <v>35</v>
      </c>
      <c r="C265" s="295">
        <v>0.5</v>
      </c>
      <c r="D265" s="289">
        <f>'FO Patch MM OM3'!C18</f>
        <v>0</v>
      </c>
    </row>
    <row r="266" spans="2:4" ht="15" thickBot="1" x14ac:dyDescent="0.35">
      <c r="B266" s="444"/>
      <c r="C266" s="14">
        <v>1</v>
      </c>
      <c r="D266" s="289">
        <f>'FO Patch MM OM3'!C19</f>
        <v>0</v>
      </c>
    </row>
    <row r="267" spans="2:4" ht="15" thickBot="1" x14ac:dyDescent="0.35">
      <c r="B267" s="444"/>
      <c r="C267" s="14">
        <v>1.5</v>
      </c>
      <c r="D267" s="289">
        <f>'FO Patch MM OM3'!C20</f>
        <v>0</v>
      </c>
    </row>
    <row r="268" spans="2:4" ht="15" thickBot="1" x14ac:dyDescent="0.35">
      <c r="B268" s="444"/>
      <c r="C268" s="14">
        <v>2</v>
      </c>
      <c r="D268" s="289">
        <f>'FO Patch MM OM3'!C21</f>
        <v>0</v>
      </c>
    </row>
    <row r="269" spans="2:4" ht="15" thickBot="1" x14ac:dyDescent="0.35">
      <c r="B269" s="444"/>
      <c r="C269" s="14">
        <v>3</v>
      </c>
      <c r="D269" s="289">
        <f>'FO Patch MM OM3'!C22</f>
        <v>0</v>
      </c>
    </row>
    <row r="270" spans="2:4" ht="15" thickBot="1" x14ac:dyDescent="0.35">
      <c r="B270" s="444"/>
      <c r="C270" s="14">
        <v>5</v>
      </c>
      <c r="D270" s="289">
        <f>'FO Patch MM OM3'!C23</f>
        <v>0</v>
      </c>
    </row>
    <row r="271" spans="2:4" ht="15" thickBot="1" x14ac:dyDescent="0.35">
      <c r="B271" s="444"/>
      <c r="C271" s="14">
        <v>7</v>
      </c>
      <c r="D271" s="289">
        <f>'FO Patch MM OM3'!C24</f>
        <v>0</v>
      </c>
    </row>
    <row r="272" spans="2:4" ht="15" thickBot="1" x14ac:dyDescent="0.35">
      <c r="B272" s="444"/>
      <c r="C272" s="14">
        <v>10</v>
      </c>
      <c r="D272" s="289">
        <f>'FO Patch MM OM3'!C25</f>
        <v>0</v>
      </c>
    </row>
    <row r="273" spans="2:4" ht="15" thickBot="1" x14ac:dyDescent="0.35">
      <c r="B273" s="444"/>
      <c r="C273" s="14">
        <v>15</v>
      </c>
      <c r="D273" s="289">
        <f>'FO Patch MM OM3'!C26</f>
        <v>0</v>
      </c>
    </row>
    <row r="274" spans="2:4" ht="15" thickBot="1" x14ac:dyDescent="0.35">
      <c r="B274" s="444"/>
      <c r="C274" s="14">
        <v>20</v>
      </c>
      <c r="D274" s="289">
        <f>'FO Patch MM OM3'!C27</f>
        <v>0</v>
      </c>
    </row>
    <row r="275" spans="2:4" ht="15" thickBot="1" x14ac:dyDescent="0.35">
      <c r="B275" s="445"/>
      <c r="C275" s="374">
        <v>30</v>
      </c>
      <c r="D275" s="289">
        <f>'FO Patch MM OM3'!C28</f>
        <v>0</v>
      </c>
    </row>
    <row r="276" spans="2:4" ht="15" thickBot="1" x14ac:dyDescent="0.35">
      <c r="B276" s="423"/>
      <c r="C276" s="423"/>
      <c r="D276" s="423"/>
    </row>
    <row r="277" spans="2:4" ht="14.4" customHeight="1" thickBot="1" x14ac:dyDescent="0.35">
      <c r="B277" s="529" t="s">
        <v>36</v>
      </c>
      <c r="C277" s="295">
        <v>0.5</v>
      </c>
      <c r="D277" s="289">
        <f>'FO Patch MM OM3'!C30</f>
        <v>0</v>
      </c>
    </row>
    <row r="278" spans="2:4" ht="15" thickBot="1" x14ac:dyDescent="0.35">
      <c r="B278" s="444"/>
      <c r="C278" s="14">
        <v>1</v>
      </c>
      <c r="D278" s="289">
        <f>'FO Patch MM OM3'!C31</f>
        <v>0</v>
      </c>
    </row>
    <row r="279" spans="2:4" ht="15" thickBot="1" x14ac:dyDescent="0.35">
      <c r="B279" s="444"/>
      <c r="C279" s="14">
        <v>1.5</v>
      </c>
      <c r="D279" s="289">
        <f>'FO Patch MM OM3'!C32</f>
        <v>0</v>
      </c>
    </row>
    <row r="280" spans="2:4" ht="15" thickBot="1" x14ac:dyDescent="0.35">
      <c r="B280" s="444"/>
      <c r="C280" s="14">
        <v>2</v>
      </c>
      <c r="D280" s="289">
        <f>'FO Patch MM OM3'!C33</f>
        <v>0</v>
      </c>
    </row>
    <row r="281" spans="2:4" ht="15" thickBot="1" x14ac:dyDescent="0.35">
      <c r="B281" s="444"/>
      <c r="C281" s="14">
        <v>3</v>
      </c>
      <c r="D281" s="289">
        <f>'FO Patch MM OM3'!C34</f>
        <v>0</v>
      </c>
    </row>
    <row r="282" spans="2:4" ht="15" thickBot="1" x14ac:dyDescent="0.35">
      <c r="B282" s="444"/>
      <c r="C282" s="14">
        <v>5</v>
      </c>
      <c r="D282" s="289">
        <f>'FO Patch MM OM3'!C35</f>
        <v>0</v>
      </c>
    </row>
    <row r="283" spans="2:4" ht="15" thickBot="1" x14ac:dyDescent="0.35">
      <c r="B283" s="444"/>
      <c r="C283" s="14">
        <v>7</v>
      </c>
      <c r="D283" s="289">
        <f>'FO Patch MM OM3'!C36</f>
        <v>0</v>
      </c>
    </row>
    <row r="284" spans="2:4" ht="15" thickBot="1" x14ac:dyDescent="0.35">
      <c r="B284" s="444"/>
      <c r="C284" s="14">
        <v>10</v>
      </c>
      <c r="D284" s="289">
        <f>'FO Patch MM OM3'!C37</f>
        <v>0</v>
      </c>
    </row>
    <row r="285" spans="2:4" ht="15" thickBot="1" x14ac:dyDescent="0.35">
      <c r="B285" s="444"/>
      <c r="C285" s="14">
        <v>15</v>
      </c>
      <c r="D285" s="289">
        <f>'FO Patch MM OM3'!C38</f>
        <v>0</v>
      </c>
    </row>
    <row r="286" spans="2:4" ht="15" thickBot="1" x14ac:dyDescent="0.35">
      <c r="B286" s="444"/>
      <c r="C286" s="14">
        <v>20</v>
      </c>
      <c r="D286" s="289">
        <f>'FO Patch MM OM3'!C39</f>
        <v>0</v>
      </c>
    </row>
    <row r="287" spans="2:4" ht="15" thickBot="1" x14ac:dyDescent="0.35">
      <c r="B287" s="445"/>
      <c r="C287" s="374">
        <v>30</v>
      </c>
      <c r="D287" s="289">
        <f>'FO Patch MM OM3'!C40</f>
        <v>0</v>
      </c>
    </row>
    <row r="288" spans="2:4" ht="15" thickBot="1" x14ac:dyDescent="0.35"/>
    <row r="289" spans="2:4" ht="16.2" thickBot="1" x14ac:dyDescent="0.35">
      <c r="B289" s="544" t="s">
        <v>23</v>
      </c>
      <c r="C289" s="545"/>
      <c r="D289" s="545"/>
    </row>
    <row r="290" spans="2:4" ht="31.8" thickBot="1" x14ac:dyDescent="0.35">
      <c r="B290" s="291" t="s">
        <v>2</v>
      </c>
      <c r="C290" s="292" t="s">
        <v>3</v>
      </c>
      <c r="D290" s="292" t="s">
        <v>152</v>
      </c>
    </row>
    <row r="291" spans="2:4" x14ac:dyDescent="0.3">
      <c r="B291" s="454" t="s">
        <v>157</v>
      </c>
      <c r="C291" s="14">
        <v>1</v>
      </c>
      <c r="D291" s="15">
        <f>'FO Patch LC Uniboot'!C5</f>
        <v>0</v>
      </c>
    </row>
    <row r="292" spans="2:4" x14ac:dyDescent="0.3">
      <c r="B292" s="444"/>
      <c r="C292" s="14">
        <v>2</v>
      </c>
      <c r="D292" s="15">
        <f>'FO Patch LC Uniboot'!C6</f>
        <v>0</v>
      </c>
    </row>
    <row r="293" spans="2:4" x14ac:dyDescent="0.3">
      <c r="B293" s="444"/>
      <c r="C293" s="14">
        <v>3</v>
      </c>
      <c r="D293" s="15">
        <f>'FO Patch LC Uniboot'!C7</f>
        <v>0</v>
      </c>
    </row>
    <row r="294" spans="2:4" ht="15" thickBot="1" x14ac:dyDescent="0.35">
      <c r="B294" s="445"/>
      <c r="C294" s="374">
        <v>5</v>
      </c>
      <c r="D294" s="15">
        <f>'FO Patch LC Uniboot'!C8</f>
        <v>0</v>
      </c>
    </row>
    <row r="295" spans="2:4" ht="15" thickBot="1" x14ac:dyDescent="0.35">
      <c r="B295" s="446"/>
      <c r="C295" s="446"/>
      <c r="D295" s="446"/>
    </row>
    <row r="296" spans="2:4" ht="15" thickBot="1" x14ac:dyDescent="0.35">
      <c r="B296" s="454" t="s">
        <v>158</v>
      </c>
      <c r="C296" s="295">
        <v>1</v>
      </c>
      <c r="D296" s="289">
        <f>'FO Patch LC Uniboot'!C10</f>
        <v>0</v>
      </c>
    </row>
    <row r="297" spans="2:4" ht="15" thickBot="1" x14ac:dyDescent="0.35">
      <c r="B297" s="444"/>
      <c r="C297" s="14">
        <v>2</v>
      </c>
      <c r="D297" s="289">
        <f>'FO Patch LC Uniboot'!C11</f>
        <v>0</v>
      </c>
    </row>
    <row r="298" spans="2:4" ht="15" thickBot="1" x14ac:dyDescent="0.35">
      <c r="B298" s="444"/>
      <c r="C298" s="14">
        <v>3</v>
      </c>
      <c r="D298" s="289">
        <f>'FO Patch LC Uniboot'!C12</f>
        <v>0</v>
      </c>
    </row>
    <row r="299" spans="2:4" ht="15" thickBot="1" x14ac:dyDescent="0.35">
      <c r="B299" s="445"/>
      <c r="C299" s="374">
        <v>5</v>
      </c>
      <c r="D299" s="289">
        <f>'FO Patch LC Uniboot'!C13</f>
        <v>0</v>
      </c>
    </row>
    <row r="300" spans="2:4" ht="15" thickBot="1" x14ac:dyDescent="0.35">
      <c r="B300" s="423"/>
      <c r="C300" s="423"/>
      <c r="D300" s="423"/>
    </row>
    <row r="301" spans="2:4" ht="15" thickBot="1" x14ac:dyDescent="0.35">
      <c r="B301" s="454" t="s">
        <v>160</v>
      </c>
      <c r="C301" s="295">
        <v>1</v>
      </c>
      <c r="D301" s="289">
        <f>'FO Patch LC Uniboot'!C15</f>
        <v>0</v>
      </c>
    </row>
    <row r="302" spans="2:4" ht="15" thickBot="1" x14ac:dyDescent="0.35">
      <c r="B302" s="444"/>
      <c r="C302" s="14">
        <v>2</v>
      </c>
      <c r="D302" s="289">
        <f>'FO Patch LC Uniboot'!C16</f>
        <v>0</v>
      </c>
    </row>
    <row r="303" spans="2:4" ht="15" thickBot="1" x14ac:dyDescent="0.35">
      <c r="B303" s="444"/>
      <c r="C303" s="14">
        <v>3</v>
      </c>
      <c r="D303" s="289">
        <f>'FO Patch LC Uniboot'!C17</f>
        <v>0</v>
      </c>
    </row>
    <row r="304" spans="2:4" ht="15" thickBot="1" x14ac:dyDescent="0.35">
      <c r="B304" s="445"/>
      <c r="C304" s="374">
        <v>5</v>
      </c>
      <c r="D304" s="289">
        <f>'FO Patch LC Uniboot'!C18</f>
        <v>0</v>
      </c>
    </row>
    <row r="305" spans="2:5" ht="15" thickBot="1" x14ac:dyDescent="0.35">
      <c r="B305" s="446"/>
      <c r="C305" s="446"/>
      <c r="D305" s="446"/>
    </row>
    <row r="306" spans="2:5" ht="15" thickBot="1" x14ac:dyDescent="0.35">
      <c r="B306" s="454" t="s">
        <v>161</v>
      </c>
      <c r="C306" s="295">
        <v>1</v>
      </c>
      <c r="D306" s="289">
        <f>'FO Patch LC Uniboot'!C20</f>
        <v>0</v>
      </c>
    </row>
    <row r="307" spans="2:5" ht="15" thickBot="1" x14ac:dyDescent="0.35">
      <c r="B307" s="444"/>
      <c r="C307" s="14">
        <v>2</v>
      </c>
      <c r="D307" s="289">
        <f>'FO Patch LC Uniboot'!C21</f>
        <v>0</v>
      </c>
    </row>
    <row r="308" spans="2:5" ht="15" thickBot="1" x14ac:dyDescent="0.35">
      <c r="B308" s="444"/>
      <c r="C308" s="14">
        <v>3</v>
      </c>
      <c r="D308" s="289">
        <f>'FO Patch LC Uniboot'!C22</f>
        <v>0</v>
      </c>
    </row>
    <row r="309" spans="2:5" ht="15" thickBot="1" x14ac:dyDescent="0.35">
      <c r="B309" s="445"/>
      <c r="C309" s="374">
        <v>5</v>
      </c>
      <c r="D309" s="289">
        <f>'FO Patch LC Uniboot'!C23</f>
        <v>0</v>
      </c>
    </row>
    <row r="310" spans="2:5" ht="15" thickBot="1" x14ac:dyDescent="0.35">
      <c r="B310" s="423"/>
      <c r="C310" s="423"/>
      <c r="D310" s="423"/>
    </row>
    <row r="311" spans="2:5" ht="15" thickBot="1" x14ac:dyDescent="0.35">
      <c r="B311" s="454" t="s">
        <v>162</v>
      </c>
      <c r="C311" s="295">
        <v>1</v>
      </c>
      <c r="D311" s="289">
        <f>'FO Patch LC Uniboot'!C25</f>
        <v>0</v>
      </c>
    </row>
    <row r="312" spans="2:5" ht="15" thickBot="1" x14ac:dyDescent="0.35">
      <c r="B312" s="444"/>
      <c r="C312" s="14">
        <v>2</v>
      </c>
      <c r="D312" s="289">
        <f>'FO Patch LC Uniboot'!C26</f>
        <v>0</v>
      </c>
    </row>
    <row r="313" spans="2:5" ht="15" thickBot="1" x14ac:dyDescent="0.35">
      <c r="B313" s="444"/>
      <c r="C313" s="14">
        <v>3</v>
      </c>
      <c r="D313" s="289">
        <f>'FO Patch LC Uniboot'!C27</f>
        <v>0</v>
      </c>
    </row>
    <row r="314" spans="2:5" ht="15" thickBot="1" x14ac:dyDescent="0.35">
      <c r="B314" s="445"/>
      <c r="C314" s="374">
        <v>5</v>
      </c>
      <c r="D314" s="289">
        <f>'FO Patch LC Uniboot'!C28</f>
        <v>0</v>
      </c>
    </row>
    <row r="315" spans="2:5" ht="15" thickBot="1" x14ac:dyDescent="0.35"/>
    <row r="316" spans="2:5" ht="16.2" thickBot="1" x14ac:dyDescent="0.35">
      <c r="B316" s="542" t="s">
        <v>39</v>
      </c>
      <c r="C316" s="543"/>
      <c r="D316" s="543"/>
      <c r="E316" s="543"/>
    </row>
    <row r="317" spans="2:5" ht="31.8" thickBot="1" x14ac:dyDescent="0.35">
      <c r="B317" s="381" t="s">
        <v>2</v>
      </c>
      <c r="C317" s="382" t="s">
        <v>3</v>
      </c>
      <c r="D317" s="382" t="s">
        <v>4</v>
      </c>
      <c r="E317" s="70" t="s">
        <v>19</v>
      </c>
    </row>
    <row r="318" spans="2:5" ht="15" thickBot="1" x14ac:dyDescent="0.35">
      <c r="B318" s="539" t="s">
        <v>40</v>
      </c>
      <c r="C318" s="383">
        <v>1</v>
      </c>
      <c r="D318" s="373" t="s">
        <v>41</v>
      </c>
      <c r="E318" s="384">
        <f>'Telefonní kabely'!D5</f>
        <v>0</v>
      </c>
    </row>
    <row r="319" spans="2:5" ht="15" thickBot="1" x14ac:dyDescent="0.35">
      <c r="B319" s="459"/>
      <c r="C319" s="78">
        <v>2</v>
      </c>
      <c r="D319" s="79" t="s">
        <v>41</v>
      </c>
      <c r="E319" s="384">
        <f>'Telefonní kabely'!D6</f>
        <v>0</v>
      </c>
    </row>
    <row r="320" spans="2:5" ht="15" thickBot="1" x14ac:dyDescent="0.35">
      <c r="B320" s="459"/>
      <c r="C320" s="78">
        <v>3</v>
      </c>
      <c r="D320" s="79" t="s">
        <v>41</v>
      </c>
      <c r="E320" s="384">
        <f>'Telefonní kabely'!D7</f>
        <v>0</v>
      </c>
    </row>
    <row r="321" spans="2:5" ht="15" thickBot="1" x14ac:dyDescent="0.35">
      <c r="B321" s="459"/>
      <c r="C321" s="78">
        <v>6</v>
      </c>
      <c r="D321" s="79" t="s">
        <v>41</v>
      </c>
      <c r="E321" s="384">
        <f>'Telefonní kabely'!D8</f>
        <v>0</v>
      </c>
    </row>
    <row r="322" spans="2:5" ht="15" thickBot="1" x14ac:dyDescent="0.35">
      <c r="B322" s="460"/>
      <c r="C322" s="213">
        <v>10</v>
      </c>
      <c r="D322" s="362" t="s">
        <v>41</v>
      </c>
      <c r="E322" s="384">
        <f>'Telefonní kabely'!D9</f>
        <v>0</v>
      </c>
    </row>
    <row r="323" spans="2:5" ht="15" thickBot="1" x14ac:dyDescent="0.35">
      <c r="B323" s="82"/>
      <c r="C323" s="53"/>
      <c r="E323" s="53"/>
    </row>
    <row r="324" spans="2:5" ht="15" thickBot="1" x14ac:dyDescent="0.35">
      <c r="B324" s="539" t="s">
        <v>40</v>
      </c>
      <c r="C324" s="383">
        <v>1</v>
      </c>
      <c r="D324" s="295" t="s">
        <v>42</v>
      </c>
      <c r="E324" s="289">
        <f>'Telefonní kabely'!D11</f>
        <v>0</v>
      </c>
    </row>
    <row r="325" spans="2:5" ht="15" thickBot="1" x14ac:dyDescent="0.35">
      <c r="B325" s="459"/>
      <c r="C325" s="78">
        <v>2</v>
      </c>
      <c r="D325" s="14" t="s">
        <v>42</v>
      </c>
      <c r="E325" s="289">
        <f>'Telefonní kabely'!D12</f>
        <v>0</v>
      </c>
    </row>
    <row r="326" spans="2:5" ht="15" thickBot="1" x14ac:dyDescent="0.35">
      <c r="B326" s="459"/>
      <c r="C326" s="78">
        <v>3</v>
      </c>
      <c r="D326" s="14" t="s">
        <v>42</v>
      </c>
      <c r="E326" s="289">
        <f>'Telefonní kabely'!D13</f>
        <v>0</v>
      </c>
    </row>
    <row r="327" spans="2:5" ht="15" thickBot="1" x14ac:dyDescent="0.35">
      <c r="B327" s="459"/>
      <c r="C327" s="78">
        <v>6</v>
      </c>
      <c r="D327" s="14" t="s">
        <v>42</v>
      </c>
      <c r="E327" s="289">
        <f>'Telefonní kabely'!D14</f>
        <v>0</v>
      </c>
    </row>
    <row r="328" spans="2:5" ht="15" thickBot="1" x14ac:dyDescent="0.35">
      <c r="B328" s="460"/>
      <c r="C328" s="213">
        <v>10</v>
      </c>
      <c r="D328" s="374" t="s">
        <v>42</v>
      </c>
      <c r="E328" s="289">
        <f>'Telefonní kabely'!D15</f>
        <v>0</v>
      </c>
    </row>
    <row r="329" spans="2:5" ht="15" thickBot="1" x14ac:dyDescent="0.35">
      <c r="B329" s="82"/>
      <c r="C329" s="53"/>
      <c r="E329" s="53"/>
    </row>
    <row r="330" spans="2:5" ht="15" thickBot="1" x14ac:dyDescent="0.35">
      <c r="B330" s="538" t="s">
        <v>43</v>
      </c>
      <c r="C330" s="383">
        <v>0.5</v>
      </c>
      <c r="D330" s="295" t="s">
        <v>41</v>
      </c>
      <c r="E330" s="289">
        <f>'Telefonní kabely'!D17</f>
        <v>0</v>
      </c>
    </row>
    <row r="331" spans="2:5" ht="15" thickBot="1" x14ac:dyDescent="0.35">
      <c r="B331" s="462"/>
      <c r="C331" s="78">
        <v>1</v>
      </c>
      <c r="D331" s="14" t="s">
        <v>41</v>
      </c>
      <c r="E331" s="289">
        <f>'Telefonní kabely'!D18</f>
        <v>0</v>
      </c>
    </row>
    <row r="332" spans="2:5" ht="15" thickBot="1" x14ac:dyDescent="0.35">
      <c r="B332" s="463"/>
      <c r="C332" s="213">
        <v>2</v>
      </c>
      <c r="D332" s="374" t="s">
        <v>41</v>
      </c>
      <c r="E332" s="289">
        <f>'Telefonní kabely'!D19</f>
        <v>0</v>
      </c>
    </row>
    <row r="333" spans="2:5" x14ac:dyDescent="0.3">
      <c r="B333" s="82"/>
      <c r="C333" s="53"/>
      <c r="E333" s="53"/>
    </row>
    <row r="334" spans="2:5" ht="15" thickBot="1" x14ac:dyDescent="0.35">
      <c r="B334" s="82"/>
      <c r="C334" s="53"/>
      <c r="E334" s="53"/>
    </row>
    <row r="335" spans="2:5" ht="15" thickBot="1" x14ac:dyDescent="0.35">
      <c r="B335" s="539" t="s">
        <v>44</v>
      </c>
      <c r="C335" s="383">
        <v>1</v>
      </c>
      <c r="D335" s="373" t="s">
        <v>41</v>
      </c>
      <c r="E335" s="384">
        <f>'Telefonní kabely'!D22</f>
        <v>0</v>
      </c>
    </row>
    <row r="336" spans="2:5" ht="15" thickBot="1" x14ac:dyDescent="0.35">
      <c r="B336" s="459"/>
      <c r="C336" s="78">
        <v>2</v>
      </c>
      <c r="D336" s="79" t="s">
        <v>41</v>
      </c>
      <c r="E336" s="384">
        <f>'Telefonní kabely'!D23</f>
        <v>0</v>
      </c>
    </row>
    <row r="337" spans="2:5" ht="15" thickBot="1" x14ac:dyDescent="0.35">
      <c r="B337" s="459"/>
      <c r="C337" s="78">
        <v>3</v>
      </c>
      <c r="D337" s="79" t="s">
        <v>41</v>
      </c>
      <c r="E337" s="384">
        <f>'Telefonní kabely'!D24</f>
        <v>0</v>
      </c>
    </row>
    <row r="338" spans="2:5" ht="15" thickBot="1" x14ac:dyDescent="0.35">
      <c r="B338" s="459"/>
      <c r="C338" s="78">
        <v>6</v>
      </c>
      <c r="D338" s="79" t="s">
        <v>41</v>
      </c>
      <c r="E338" s="384">
        <f>'Telefonní kabely'!D25</f>
        <v>0</v>
      </c>
    </row>
    <row r="339" spans="2:5" ht="15" thickBot="1" x14ac:dyDescent="0.35">
      <c r="B339" s="460"/>
      <c r="C339" s="213">
        <v>10</v>
      </c>
      <c r="D339" s="362" t="s">
        <v>41</v>
      </c>
      <c r="E339" s="384">
        <f>'Telefonní kabely'!D26</f>
        <v>0</v>
      </c>
    </row>
    <row r="340" spans="2:5" ht="15" thickBot="1" x14ac:dyDescent="0.35">
      <c r="B340" s="82"/>
      <c r="C340" s="53"/>
      <c r="E340" s="53"/>
    </row>
    <row r="341" spans="2:5" ht="15" thickBot="1" x14ac:dyDescent="0.35">
      <c r="B341" s="539" t="s">
        <v>44</v>
      </c>
      <c r="C341" s="383">
        <v>1</v>
      </c>
      <c r="D341" s="295" t="s">
        <v>42</v>
      </c>
      <c r="E341" s="289">
        <f>'Telefonní kabely'!D28</f>
        <v>0</v>
      </c>
    </row>
    <row r="342" spans="2:5" ht="15" thickBot="1" x14ac:dyDescent="0.35">
      <c r="B342" s="459"/>
      <c r="C342" s="78">
        <v>2</v>
      </c>
      <c r="D342" s="14" t="s">
        <v>42</v>
      </c>
      <c r="E342" s="289">
        <f>'Telefonní kabely'!D29</f>
        <v>0</v>
      </c>
    </row>
    <row r="343" spans="2:5" ht="15" thickBot="1" x14ac:dyDescent="0.35">
      <c r="B343" s="459"/>
      <c r="C343" s="78">
        <v>3</v>
      </c>
      <c r="D343" s="14" t="s">
        <v>42</v>
      </c>
      <c r="E343" s="289">
        <f>'Telefonní kabely'!D30</f>
        <v>0</v>
      </c>
    </row>
    <row r="344" spans="2:5" ht="15" thickBot="1" x14ac:dyDescent="0.35">
      <c r="B344" s="459"/>
      <c r="C344" s="78">
        <v>6</v>
      </c>
      <c r="D344" s="14" t="s">
        <v>42</v>
      </c>
      <c r="E344" s="289">
        <f>'Telefonní kabely'!D31</f>
        <v>0</v>
      </c>
    </row>
    <row r="345" spans="2:5" ht="15" thickBot="1" x14ac:dyDescent="0.35">
      <c r="B345" s="460"/>
      <c r="C345" s="213">
        <v>10</v>
      </c>
      <c r="D345" s="374" t="s">
        <v>42</v>
      </c>
      <c r="E345" s="289">
        <f>'Telefonní kabely'!D32</f>
        <v>0</v>
      </c>
    </row>
    <row r="346" spans="2:5" ht="15" thickBot="1" x14ac:dyDescent="0.35">
      <c r="B346" s="82"/>
      <c r="C346" s="53"/>
      <c r="E346" s="53"/>
    </row>
    <row r="347" spans="2:5" ht="15" thickBot="1" x14ac:dyDescent="0.35">
      <c r="B347" s="385" t="s">
        <v>45</v>
      </c>
      <c r="C347" s="383">
        <v>100</v>
      </c>
      <c r="D347" s="295" t="s">
        <v>41</v>
      </c>
      <c r="E347" s="289">
        <f>'Telefonní kabely'!D34</f>
        <v>0</v>
      </c>
    </row>
    <row r="348" spans="2:5" ht="15" thickBot="1" x14ac:dyDescent="0.35">
      <c r="B348" s="87" t="s">
        <v>45</v>
      </c>
      <c r="C348" s="213">
        <v>100</v>
      </c>
      <c r="D348" s="374" t="s">
        <v>42</v>
      </c>
      <c r="E348" s="289">
        <f>'Telefonní kabely'!D35</f>
        <v>0</v>
      </c>
    </row>
    <row r="349" spans="2:5" ht="15" thickBot="1" x14ac:dyDescent="0.35">
      <c r="B349" s="82"/>
      <c r="C349" s="53"/>
      <c r="E349" s="53"/>
    </row>
    <row r="350" spans="2:5" ht="15" thickBot="1" x14ac:dyDescent="0.35">
      <c r="B350" s="386" t="s">
        <v>46</v>
      </c>
      <c r="C350" s="383" t="s">
        <v>47</v>
      </c>
      <c r="D350" s="417"/>
      <c r="E350" s="289">
        <f>'Telefonní kabely'!D37</f>
        <v>0</v>
      </c>
    </row>
    <row r="351" spans="2:5" ht="15" thickBot="1" x14ac:dyDescent="0.35">
      <c r="B351" s="90" t="s">
        <v>48</v>
      </c>
      <c r="C351" s="78" t="s">
        <v>47</v>
      </c>
      <c r="D351" s="417"/>
      <c r="E351" s="289">
        <f>'Telefonní kabely'!D38</f>
        <v>0</v>
      </c>
    </row>
    <row r="352" spans="2:5" ht="15" thickBot="1" x14ac:dyDescent="0.35">
      <c r="B352" s="90" t="s">
        <v>49</v>
      </c>
      <c r="C352" s="78" t="s">
        <v>47</v>
      </c>
      <c r="D352" s="417"/>
      <c r="E352" s="289">
        <f>'Telefonní kabely'!D39</f>
        <v>0</v>
      </c>
    </row>
    <row r="353" spans="2:5" ht="15" thickBot="1" x14ac:dyDescent="0.35">
      <c r="B353" s="91" t="s">
        <v>50</v>
      </c>
      <c r="C353" s="78" t="s">
        <v>47</v>
      </c>
      <c r="D353" s="417"/>
      <c r="E353" s="289">
        <f>'Telefonní kabely'!D40</f>
        <v>0</v>
      </c>
    </row>
    <row r="354" spans="2:5" ht="15" thickBot="1" x14ac:dyDescent="0.35">
      <c r="B354" s="92" t="s">
        <v>51</v>
      </c>
      <c r="C354" s="213" t="s">
        <v>47</v>
      </c>
      <c r="D354" s="417"/>
      <c r="E354" s="289">
        <f>'Telefonní kabely'!D41</f>
        <v>0</v>
      </c>
    </row>
    <row r="355" spans="2:5" ht="15" thickBot="1" x14ac:dyDescent="0.35">
      <c r="B355" s="82"/>
      <c r="C355" s="53"/>
      <c r="E355" s="53"/>
    </row>
    <row r="356" spans="2:5" ht="15" thickBot="1" x14ac:dyDescent="0.35">
      <c r="B356" s="386" t="s">
        <v>52</v>
      </c>
      <c r="C356" s="383" t="s">
        <v>53</v>
      </c>
      <c r="D356" s="417"/>
      <c r="E356" s="289">
        <f>'Telefonní kabely'!D43</f>
        <v>0</v>
      </c>
    </row>
    <row r="357" spans="2:5" ht="15" thickBot="1" x14ac:dyDescent="0.35">
      <c r="B357" s="90" t="s">
        <v>54</v>
      </c>
      <c r="C357" s="78" t="s">
        <v>53</v>
      </c>
      <c r="D357" s="417"/>
      <c r="E357" s="289">
        <f>'Telefonní kabely'!D44</f>
        <v>0</v>
      </c>
    </row>
    <row r="358" spans="2:5" ht="15" thickBot="1" x14ac:dyDescent="0.35">
      <c r="B358" s="87" t="s">
        <v>55</v>
      </c>
      <c r="C358" s="213" t="s">
        <v>53</v>
      </c>
      <c r="D358" s="417"/>
      <c r="E358" s="289">
        <f>'Telefonní kabely'!D45</f>
        <v>0</v>
      </c>
    </row>
    <row r="359" spans="2:5" ht="15" thickBot="1" x14ac:dyDescent="0.35">
      <c r="B359" s="93"/>
      <c r="C359" s="27"/>
      <c r="D359" s="27"/>
      <c r="E359" s="53"/>
    </row>
    <row r="360" spans="2:5" ht="15" thickBot="1" x14ac:dyDescent="0.35">
      <c r="B360" s="95" t="s">
        <v>56</v>
      </c>
      <c r="C360" s="387" t="s">
        <v>53</v>
      </c>
      <c r="D360" s="417"/>
      <c r="E360" s="32">
        <f>'Telefonní kabely'!D47</f>
        <v>0</v>
      </c>
    </row>
    <row r="361" spans="2:5" ht="15" thickBot="1" x14ac:dyDescent="0.35">
      <c r="B361" s="82"/>
      <c r="C361" s="53"/>
      <c r="D361" s="98"/>
      <c r="E361" s="53"/>
    </row>
    <row r="362" spans="2:5" ht="15" thickBot="1" x14ac:dyDescent="0.35">
      <c r="B362" s="95" t="s">
        <v>57</v>
      </c>
      <c r="C362" s="387" t="s">
        <v>53</v>
      </c>
      <c r="D362" s="417"/>
      <c r="E362" s="32">
        <f>'Telefonní kabely'!D49</f>
        <v>0</v>
      </c>
    </row>
    <row r="363" spans="2:5" ht="15" thickBot="1" x14ac:dyDescent="0.35">
      <c r="B363" s="82"/>
      <c r="C363" s="53"/>
      <c r="E363" s="53"/>
    </row>
    <row r="364" spans="2:5" ht="15" thickBot="1" x14ac:dyDescent="0.35">
      <c r="B364" s="95" t="s">
        <v>58</v>
      </c>
      <c r="C364" s="387" t="s">
        <v>53</v>
      </c>
      <c r="D364" s="417"/>
      <c r="E364" s="32">
        <f>'Telefonní kabely'!D51</f>
        <v>0</v>
      </c>
    </row>
    <row r="366" spans="2:5" ht="15" thickBot="1" x14ac:dyDescent="0.35"/>
    <row r="367" spans="2:5" ht="15" thickBot="1" x14ac:dyDescent="0.35">
      <c r="B367" s="515" t="s">
        <v>60</v>
      </c>
      <c r="C367" s="516"/>
      <c r="D367" s="516"/>
    </row>
    <row r="368" spans="2:5" ht="28.2" thickBot="1" x14ac:dyDescent="0.35">
      <c r="B368" s="275" t="s">
        <v>2</v>
      </c>
      <c r="C368" s="276" t="s">
        <v>311</v>
      </c>
      <c r="D368" s="276" t="s">
        <v>19</v>
      </c>
    </row>
    <row r="369" spans="2:4" ht="15" thickBot="1" x14ac:dyDescent="0.35">
      <c r="B369" s="388" t="s">
        <v>62</v>
      </c>
      <c r="C369" s="383">
        <v>1</v>
      </c>
      <c r="D369" s="289">
        <f>'Čistící prostředky'!C5</f>
        <v>0</v>
      </c>
    </row>
    <row r="370" spans="2:4" ht="28.2" thickBot="1" x14ac:dyDescent="0.35">
      <c r="B370" s="102" t="s">
        <v>63</v>
      </c>
      <c r="C370" s="78">
        <v>1</v>
      </c>
      <c r="D370" s="289">
        <f>'Čistící prostředky'!C6</f>
        <v>0</v>
      </c>
    </row>
    <row r="371" spans="2:4" ht="15" thickBot="1" x14ac:dyDescent="0.35">
      <c r="B371" s="102" t="s">
        <v>64</v>
      </c>
      <c r="C371" s="78">
        <v>1</v>
      </c>
      <c r="D371" s="289">
        <f>'Čistící prostředky'!C7</f>
        <v>0</v>
      </c>
    </row>
    <row r="372" spans="2:4" ht="15" thickBot="1" x14ac:dyDescent="0.35">
      <c r="B372" s="102" t="s">
        <v>65</v>
      </c>
      <c r="C372" s="78">
        <v>1</v>
      </c>
      <c r="D372" s="289">
        <f>'Čistící prostředky'!C8</f>
        <v>0</v>
      </c>
    </row>
    <row r="373" spans="2:4" ht="15" thickBot="1" x14ac:dyDescent="0.35">
      <c r="B373" s="102" t="s">
        <v>66</v>
      </c>
      <c r="C373" s="78">
        <v>1</v>
      </c>
      <c r="D373" s="289">
        <f>'Čistící prostředky'!C9</f>
        <v>0</v>
      </c>
    </row>
    <row r="374" spans="2:4" ht="28.2" thickBot="1" x14ac:dyDescent="0.35">
      <c r="B374" s="102" t="s">
        <v>67</v>
      </c>
      <c r="C374" s="78">
        <v>1</v>
      </c>
      <c r="D374" s="289">
        <f>'Čistící prostředky'!C10</f>
        <v>0</v>
      </c>
    </row>
    <row r="375" spans="2:4" ht="15" thickBot="1" x14ac:dyDescent="0.35">
      <c r="B375" s="103" t="s">
        <v>68</v>
      </c>
      <c r="C375" s="213">
        <v>1</v>
      </c>
      <c r="D375" s="289">
        <f>'Čistící prostředky'!C11</f>
        <v>0</v>
      </c>
    </row>
    <row r="376" spans="2:4" ht="15" thickBot="1" x14ac:dyDescent="0.35">
      <c r="B376" s="464"/>
      <c r="C376" s="464"/>
      <c r="D376" s="464"/>
    </row>
    <row r="377" spans="2:4" ht="15" thickBot="1" x14ac:dyDescent="0.35">
      <c r="B377" s="388" t="s">
        <v>69</v>
      </c>
      <c r="C377" s="383">
        <v>1</v>
      </c>
      <c r="D377" s="289">
        <f>'Čistící prostředky'!C13</f>
        <v>0</v>
      </c>
    </row>
    <row r="378" spans="2:4" ht="15" thickBot="1" x14ac:dyDescent="0.35">
      <c r="B378" s="102" t="s">
        <v>70</v>
      </c>
      <c r="C378" s="78">
        <v>1</v>
      </c>
      <c r="D378" s="289">
        <f>'Čistící prostředky'!C14</f>
        <v>0</v>
      </c>
    </row>
    <row r="379" spans="2:4" ht="28.2" thickBot="1" x14ac:dyDescent="0.35">
      <c r="B379" s="103" t="s">
        <v>71</v>
      </c>
      <c r="C379" s="213">
        <v>1</v>
      </c>
      <c r="D379" s="289">
        <f>'Čistící prostředky'!C15</f>
        <v>0</v>
      </c>
    </row>
    <row r="380" spans="2:4" ht="15" thickBot="1" x14ac:dyDescent="0.35">
      <c r="B380" s="464"/>
      <c r="C380" s="464"/>
      <c r="D380" s="464"/>
    </row>
    <row r="381" spans="2:4" ht="15" thickBot="1" x14ac:dyDescent="0.35">
      <c r="B381" s="388" t="s">
        <v>72</v>
      </c>
      <c r="C381" s="383">
        <v>1</v>
      </c>
      <c r="D381" s="289">
        <f>'Čistící prostředky'!C17</f>
        <v>0</v>
      </c>
    </row>
    <row r="382" spans="2:4" ht="15" thickBot="1" x14ac:dyDescent="0.35">
      <c r="B382" s="102" t="s">
        <v>73</v>
      </c>
      <c r="C382" s="78">
        <v>1</v>
      </c>
      <c r="D382" s="289">
        <f>'Čistící prostředky'!C18</f>
        <v>0</v>
      </c>
    </row>
    <row r="383" spans="2:4" ht="15" thickBot="1" x14ac:dyDescent="0.35">
      <c r="B383" s="102" t="s">
        <v>74</v>
      </c>
      <c r="C383" s="78">
        <v>1</v>
      </c>
      <c r="D383" s="289">
        <f>'Čistící prostředky'!C19</f>
        <v>0</v>
      </c>
    </row>
    <row r="384" spans="2:4" ht="15" thickBot="1" x14ac:dyDescent="0.35">
      <c r="B384" s="102" t="s">
        <v>75</v>
      </c>
      <c r="C384" s="78">
        <v>1</v>
      </c>
      <c r="D384" s="289">
        <f>'Čistící prostředky'!C20</f>
        <v>0</v>
      </c>
    </row>
    <row r="385" spans="2:4" ht="15" thickBot="1" x14ac:dyDescent="0.35">
      <c r="B385" s="102" t="s">
        <v>76</v>
      </c>
      <c r="C385" s="78">
        <v>1</v>
      </c>
      <c r="D385" s="289">
        <f>'Čistící prostředky'!C21</f>
        <v>0</v>
      </c>
    </row>
    <row r="386" spans="2:4" ht="15" thickBot="1" x14ac:dyDescent="0.35">
      <c r="B386" s="105" t="s">
        <v>77</v>
      </c>
      <c r="C386" s="78">
        <v>1</v>
      </c>
      <c r="D386" s="289">
        <f>'Čistící prostředky'!C22</f>
        <v>0</v>
      </c>
    </row>
    <row r="387" spans="2:4" ht="15" thickBot="1" x14ac:dyDescent="0.35">
      <c r="B387" s="102" t="s">
        <v>78</v>
      </c>
      <c r="C387" s="78">
        <v>1</v>
      </c>
      <c r="D387" s="289">
        <f>'Čistící prostředky'!C23</f>
        <v>0</v>
      </c>
    </row>
    <row r="388" spans="2:4" ht="15" thickBot="1" x14ac:dyDescent="0.35">
      <c r="B388" s="87" t="s">
        <v>79</v>
      </c>
      <c r="C388" s="213">
        <v>1</v>
      </c>
      <c r="D388" s="289">
        <f>'Čistící prostředky'!C24</f>
        <v>0</v>
      </c>
    </row>
    <row r="391" spans="2:4" ht="15" thickBot="1" x14ac:dyDescent="0.35">
      <c r="B391" s="540" t="s">
        <v>81</v>
      </c>
      <c r="C391" s="537"/>
      <c r="D391" s="537"/>
    </row>
    <row r="392" spans="2:4" ht="28.2" thickBot="1" x14ac:dyDescent="0.35">
      <c r="B392" s="122" t="s">
        <v>2</v>
      </c>
      <c r="C392" s="276" t="s">
        <v>82</v>
      </c>
      <c r="D392" s="276" t="s">
        <v>83</v>
      </c>
    </row>
    <row r="393" spans="2:4" ht="15" thickBot="1" x14ac:dyDescent="0.35">
      <c r="B393" s="541" t="s">
        <v>84</v>
      </c>
      <c r="C393" s="389">
        <v>0.5</v>
      </c>
      <c r="D393" s="390">
        <f>'Stack cable + SFP'!C5</f>
        <v>0</v>
      </c>
    </row>
    <row r="394" spans="2:4" ht="15" thickBot="1" x14ac:dyDescent="0.35">
      <c r="B394" s="475"/>
      <c r="C394" s="113">
        <v>1</v>
      </c>
      <c r="D394" s="390">
        <f>'Stack cable + SFP'!C6</f>
        <v>0</v>
      </c>
    </row>
    <row r="395" spans="2:4" ht="15" thickBot="1" x14ac:dyDescent="0.35">
      <c r="B395" s="475"/>
      <c r="C395" s="113">
        <v>1.5</v>
      </c>
      <c r="D395" s="390">
        <f>'Stack cable + SFP'!C7</f>
        <v>0</v>
      </c>
    </row>
    <row r="396" spans="2:4" ht="15" thickBot="1" x14ac:dyDescent="0.35">
      <c r="B396" s="475"/>
      <c r="C396" s="113">
        <v>2</v>
      </c>
      <c r="D396" s="390">
        <f>'Stack cable + SFP'!C8</f>
        <v>0</v>
      </c>
    </row>
    <row r="397" spans="2:4" ht="15" thickBot="1" x14ac:dyDescent="0.35">
      <c r="B397" s="475"/>
      <c r="C397" s="113">
        <v>3</v>
      </c>
      <c r="D397" s="390">
        <f>'Stack cable + SFP'!C9</f>
        <v>0</v>
      </c>
    </row>
    <row r="398" spans="2:4" ht="15" thickBot="1" x14ac:dyDescent="0.35">
      <c r="B398" s="475"/>
      <c r="C398" s="113">
        <v>5</v>
      </c>
      <c r="D398" s="390">
        <f>'Stack cable + SFP'!C10</f>
        <v>0</v>
      </c>
    </row>
    <row r="399" spans="2:4" ht="15" thickBot="1" x14ac:dyDescent="0.35">
      <c r="B399" s="476"/>
      <c r="C399" s="117">
        <v>10</v>
      </c>
      <c r="D399" s="390">
        <f>'Stack cable + SFP'!C11</f>
        <v>0</v>
      </c>
    </row>
    <row r="400" spans="2:4" ht="15" thickBot="1" x14ac:dyDescent="0.35">
      <c r="B400" s="477"/>
      <c r="C400" s="477"/>
      <c r="D400" s="477"/>
    </row>
    <row r="401" spans="2:4" ht="15" thickBot="1" x14ac:dyDescent="0.35">
      <c r="B401" s="541" t="s">
        <v>85</v>
      </c>
      <c r="C401" s="389">
        <v>0.5</v>
      </c>
      <c r="D401" s="390">
        <f>'Stack cable + SFP'!C13</f>
        <v>0</v>
      </c>
    </row>
    <row r="402" spans="2:4" ht="15" thickBot="1" x14ac:dyDescent="0.35">
      <c r="B402" s="478"/>
      <c r="C402" s="113">
        <v>1</v>
      </c>
      <c r="D402" s="390">
        <f>'Stack cable + SFP'!C14</f>
        <v>0</v>
      </c>
    </row>
    <row r="403" spans="2:4" ht="15" thickBot="1" x14ac:dyDescent="0.35">
      <c r="B403" s="478"/>
      <c r="C403" s="113">
        <v>1.5</v>
      </c>
      <c r="D403" s="390">
        <f>'Stack cable + SFP'!C15</f>
        <v>0</v>
      </c>
    </row>
    <row r="404" spans="2:4" ht="15" thickBot="1" x14ac:dyDescent="0.35">
      <c r="B404" s="478"/>
      <c r="C404" s="113">
        <v>2</v>
      </c>
      <c r="D404" s="390">
        <f>'Stack cable + SFP'!C16</f>
        <v>0</v>
      </c>
    </row>
    <row r="405" spans="2:4" ht="15" thickBot="1" x14ac:dyDescent="0.35">
      <c r="B405" s="478"/>
      <c r="C405" s="113">
        <v>3</v>
      </c>
      <c r="D405" s="390">
        <f>'Stack cable + SFP'!C17</f>
        <v>0</v>
      </c>
    </row>
    <row r="406" spans="2:4" ht="15" thickBot="1" x14ac:dyDescent="0.35">
      <c r="B406" s="478"/>
      <c r="C406" s="113">
        <v>5</v>
      </c>
      <c r="D406" s="390">
        <f>'Stack cable + SFP'!C18</f>
        <v>0</v>
      </c>
    </row>
    <row r="407" spans="2:4" ht="15" thickBot="1" x14ac:dyDescent="0.35">
      <c r="B407" s="479"/>
      <c r="C407" s="117">
        <v>10</v>
      </c>
      <c r="D407" s="390">
        <f>'Stack cable + SFP'!C19</f>
        <v>0</v>
      </c>
    </row>
    <row r="408" spans="2:4" x14ac:dyDescent="0.3">
      <c r="B408" s="121"/>
      <c r="C408" s="121"/>
      <c r="D408" s="121"/>
    </row>
    <row r="409" spans="2:4" x14ac:dyDescent="0.3">
      <c r="B409" s="121"/>
      <c r="C409" s="121"/>
      <c r="D409" s="121"/>
    </row>
    <row r="410" spans="2:4" x14ac:dyDescent="0.3">
      <c r="B410" s="121"/>
      <c r="C410" s="121"/>
      <c r="D410" s="121"/>
    </row>
    <row r="411" spans="2:4" ht="15" thickBot="1" x14ac:dyDescent="0.35">
      <c r="B411" s="471" t="s">
        <v>86</v>
      </c>
      <c r="C411" s="537"/>
      <c r="D411" s="537"/>
    </row>
    <row r="412" spans="2:4" ht="28.2" thickBot="1" x14ac:dyDescent="0.35">
      <c r="B412" s="122" t="s">
        <v>2</v>
      </c>
      <c r="C412" s="276" t="s">
        <v>82</v>
      </c>
      <c r="D412" s="276" t="s">
        <v>87</v>
      </c>
    </row>
    <row r="413" spans="2:4" ht="28.2" thickBot="1" x14ac:dyDescent="0.35">
      <c r="B413" s="388" t="s">
        <v>88</v>
      </c>
      <c r="C413" s="417"/>
      <c r="D413" s="390">
        <f>'Stack cable + SFP'!C25</f>
        <v>0</v>
      </c>
    </row>
    <row r="414" spans="2:4" ht="28.2" thickBot="1" x14ac:dyDescent="0.35">
      <c r="B414" s="102" t="s">
        <v>89</v>
      </c>
      <c r="C414" s="417"/>
      <c r="D414" s="390">
        <f>'Stack cable + SFP'!C26</f>
        <v>0</v>
      </c>
    </row>
    <row r="415" spans="2:4" ht="28.2" thickBot="1" x14ac:dyDescent="0.35">
      <c r="B415" s="391" t="s">
        <v>90</v>
      </c>
      <c r="C415" s="417"/>
      <c r="D415" s="390">
        <f>'Stack cable + SFP'!C27</f>
        <v>0</v>
      </c>
    </row>
    <row r="416" spans="2:4" ht="15" thickBot="1" x14ac:dyDescent="0.35">
      <c r="B416" s="369"/>
      <c r="C416" s="369"/>
      <c r="D416" s="133"/>
    </row>
    <row r="417" spans="2:4" ht="28.2" thickBot="1" x14ac:dyDescent="0.35">
      <c r="B417" s="392" t="s">
        <v>91</v>
      </c>
      <c r="C417" s="417"/>
      <c r="D417" s="390">
        <f>'Stack cable + SFP'!C29</f>
        <v>0</v>
      </c>
    </row>
    <row r="418" spans="2:4" ht="28.2" thickBot="1" x14ac:dyDescent="0.35">
      <c r="B418" s="391" t="s">
        <v>92</v>
      </c>
      <c r="C418" s="417"/>
      <c r="D418" s="390">
        <f>'Stack cable + SFP'!C30</f>
        <v>0</v>
      </c>
    </row>
    <row r="419" spans="2:4" ht="15" thickBot="1" x14ac:dyDescent="0.35">
      <c r="B419" s="136"/>
      <c r="C419" s="369"/>
      <c r="D419" s="133"/>
    </row>
    <row r="420" spans="2:4" ht="28.2" thickBot="1" x14ac:dyDescent="0.35">
      <c r="B420" s="388" t="s">
        <v>93</v>
      </c>
      <c r="C420" s="417"/>
      <c r="D420" s="390">
        <f>'Stack cable + SFP'!C32</f>
        <v>0</v>
      </c>
    </row>
    <row r="421" spans="2:4" ht="28.2" thickBot="1" x14ac:dyDescent="0.35">
      <c r="B421" s="102" t="s">
        <v>94</v>
      </c>
      <c r="C421" s="417"/>
      <c r="D421" s="390">
        <f>'Stack cable + SFP'!C33</f>
        <v>0</v>
      </c>
    </row>
    <row r="422" spans="2:4" ht="28.2" thickBot="1" x14ac:dyDescent="0.35">
      <c r="B422" s="391" t="s">
        <v>95</v>
      </c>
      <c r="C422" s="417"/>
      <c r="D422" s="390">
        <f>'Stack cable + SFP'!C34</f>
        <v>0</v>
      </c>
    </row>
    <row r="423" spans="2:4" ht="15" thickBot="1" x14ac:dyDescent="0.35">
      <c r="B423" s="369"/>
      <c r="C423" s="369"/>
      <c r="D423" s="133"/>
    </row>
    <row r="424" spans="2:4" ht="28.2" thickBot="1" x14ac:dyDescent="0.35">
      <c r="B424" s="392" t="s">
        <v>96</v>
      </c>
      <c r="C424" s="417"/>
      <c r="D424" s="390">
        <f>'Stack cable + SFP'!C36</f>
        <v>0</v>
      </c>
    </row>
    <row r="425" spans="2:4" ht="28.2" thickBot="1" x14ac:dyDescent="0.35">
      <c r="B425" s="105" t="s">
        <v>97</v>
      </c>
      <c r="C425" s="417"/>
      <c r="D425" s="390">
        <f>'Stack cable + SFP'!C37</f>
        <v>0</v>
      </c>
    </row>
    <row r="426" spans="2:4" ht="28.2" thickBot="1" x14ac:dyDescent="0.35">
      <c r="B426" s="393" t="s">
        <v>98</v>
      </c>
      <c r="C426" s="417"/>
      <c r="D426" s="390">
        <f>'Stack cable + SFP'!C38</f>
        <v>0</v>
      </c>
    </row>
    <row r="427" spans="2:4" ht="15" thickBot="1" x14ac:dyDescent="0.35">
      <c r="B427" s="369"/>
      <c r="C427" s="369"/>
      <c r="D427" s="133"/>
    </row>
    <row r="428" spans="2:4" ht="28.2" thickBot="1" x14ac:dyDescent="0.35">
      <c r="B428" s="392" t="s">
        <v>99</v>
      </c>
      <c r="C428" s="417"/>
      <c r="D428" s="390">
        <f>'Stack cable + SFP'!C40</f>
        <v>0</v>
      </c>
    </row>
    <row r="429" spans="2:4" ht="28.2" thickBot="1" x14ac:dyDescent="0.35">
      <c r="B429" s="393" t="s">
        <v>100</v>
      </c>
      <c r="C429" s="417"/>
      <c r="D429" s="390">
        <f>'Stack cable + SFP'!C41</f>
        <v>0</v>
      </c>
    </row>
    <row r="430" spans="2:4" ht="15" thickBot="1" x14ac:dyDescent="0.35">
      <c r="B430" s="139"/>
      <c r="C430" s="139"/>
      <c r="D430" s="140"/>
    </row>
    <row r="431" spans="2:4" ht="15" thickBot="1" x14ac:dyDescent="0.35">
      <c r="B431" s="394" t="s">
        <v>101</v>
      </c>
      <c r="C431" s="417"/>
      <c r="D431" s="395">
        <f>'Stack cable + SFP'!E43</f>
        <v>0</v>
      </c>
    </row>
    <row r="432" spans="2:4" ht="15" thickBot="1" x14ac:dyDescent="0.35">
      <c r="B432" s="144" t="s">
        <v>102</v>
      </c>
      <c r="C432" s="417"/>
      <c r="D432" s="395">
        <f>'Stack cable + SFP'!E44</f>
        <v>0</v>
      </c>
    </row>
    <row r="433" spans="2:4" ht="15" thickBot="1" x14ac:dyDescent="0.35">
      <c r="B433" s="144" t="s">
        <v>103</v>
      </c>
      <c r="C433" s="417"/>
      <c r="D433" s="395">
        <f>'Stack cable + SFP'!E45</f>
        <v>0</v>
      </c>
    </row>
    <row r="434" spans="2:4" ht="15" thickBot="1" x14ac:dyDescent="0.35">
      <c r="B434" s="396" t="s">
        <v>104</v>
      </c>
      <c r="C434" s="417"/>
      <c r="D434" s="395">
        <f>'Stack cable + SFP'!E46</f>
        <v>0</v>
      </c>
    </row>
    <row r="435" spans="2:4" x14ac:dyDescent="0.3">
      <c r="B435" s="121"/>
      <c r="C435" s="121"/>
      <c r="D435" s="121"/>
    </row>
    <row r="436" spans="2:4" x14ac:dyDescent="0.3">
      <c r="B436" s="121"/>
      <c r="C436" s="121"/>
      <c r="D436" s="121"/>
    </row>
    <row r="437" spans="2:4" ht="15" thickBot="1" x14ac:dyDescent="0.35">
      <c r="B437" s="471" t="s">
        <v>105</v>
      </c>
      <c r="C437" s="537"/>
      <c r="D437" s="537"/>
    </row>
    <row r="438" spans="2:4" ht="28.2" thickBot="1" x14ac:dyDescent="0.35">
      <c r="B438" s="147" t="s">
        <v>2</v>
      </c>
      <c r="C438" s="305" t="s">
        <v>82</v>
      </c>
      <c r="D438" s="305" t="s">
        <v>19</v>
      </c>
    </row>
    <row r="439" spans="2:4" ht="15" thickBot="1" x14ac:dyDescent="0.35">
      <c r="B439" s="523" t="s">
        <v>107</v>
      </c>
      <c r="C439" s="397">
        <v>1</v>
      </c>
      <c r="D439" s="398">
        <f>'Stack cable + SFP'!C51</f>
        <v>0</v>
      </c>
    </row>
    <row r="440" spans="2:4" ht="15" thickBot="1" x14ac:dyDescent="0.35">
      <c r="B440" s="466"/>
      <c r="C440" s="155">
        <v>3</v>
      </c>
      <c r="D440" s="398">
        <f>'Stack cable + SFP'!C52</f>
        <v>0</v>
      </c>
    </row>
    <row r="441" spans="2:4" ht="15" thickBot="1" x14ac:dyDescent="0.35">
      <c r="B441" s="466"/>
      <c r="C441" s="155">
        <v>5</v>
      </c>
      <c r="D441" s="398">
        <f>'Stack cable + SFP'!C53</f>
        <v>0</v>
      </c>
    </row>
    <row r="442" spans="2:4" ht="15" thickBot="1" x14ac:dyDescent="0.35">
      <c r="B442" s="466"/>
      <c r="C442" s="155">
        <v>7</v>
      </c>
      <c r="D442" s="398">
        <f>'Stack cable + SFP'!C54</f>
        <v>0</v>
      </c>
    </row>
    <row r="443" spans="2:4" ht="15" thickBot="1" x14ac:dyDescent="0.35">
      <c r="B443" s="524"/>
      <c r="C443" s="159">
        <v>10</v>
      </c>
      <c r="D443" s="398">
        <f>'Stack cable + SFP'!C55</f>
        <v>0</v>
      </c>
    </row>
    <row r="444" spans="2:4" ht="15" thickBot="1" x14ac:dyDescent="0.35">
      <c r="B444" s="162"/>
      <c r="C444" s="163"/>
      <c r="D444" s="164"/>
    </row>
    <row r="445" spans="2:4" ht="15" thickBot="1" x14ac:dyDescent="0.35">
      <c r="B445" s="525" t="s">
        <v>108</v>
      </c>
      <c r="C445" s="397">
        <v>1</v>
      </c>
      <c r="D445" s="398">
        <f>'Stack cable + SFP'!C57</f>
        <v>0</v>
      </c>
    </row>
    <row r="446" spans="2:4" ht="15" thickBot="1" x14ac:dyDescent="0.35">
      <c r="B446" s="469"/>
      <c r="C446" s="155">
        <v>3</v>
      </c>
      <c r="D446" s="398">
        <f>'Stack cable + SFP'!C58</f>
        <v>0</v>
      </c>
    </row>
    <row r="447" spans="2:4" ht="15" thickBot="1" x14ac:dyDescent="0.35">
      <c r="B447" s="469"/>
      <c r="C447" s="155">
        <v>5</v>
      </c>
      <c r="D447" s="398">
        <f>'Stack cable + SFP'!C59</f>
        <v>0</v>
      </c>
    </row>
    <row r="448" spans="2:4" ht="15" thickBot="1" x14ac:dyDescent="0.35">
      <c r="B448" s="469"/>
      <c r="C448" s="155">
        <v>7</v>
      </c>
      <c r="D448" s="398">
        <f>'Stack cable + SFP'!C60</f>
        <v>0</v>
      </c>
    </row>
    <row r="449" spans="2:4" ht="15" thickBot="1" x14ac:dyDescent="0.35">
      <c r="B449" s="526"/>
      <c r="C449" s="159">
        <v>10</v>
      </c>
      <c r="D449" s="398">
        <f>'Stack cable + SFP'!C61</f>
        <v>0</v>
      </c>
    </row>
    <row r="451" spans="2:4" ht="15" thickBot="1" x14ac:dyDescent="0.35"/>
    <row r="452" spans="2:4" ht="15" thickBot="1" x14ac:dyDescent="0.35">
      <c r="B452" s="515" t="s">
        <v>110</v>
      </c>
      <c r="C452" s="516"/>
      <c r="D452" s="516"/>
    </row>
    <row r="453" spans="2:4" ht="28.2" thickBot="1" x14ac:dyDescent="0.35">
      <c r="B453" s="275" t="s">
        <v>2</v>
      </c>
      <c r="C453" s="276" t="s">
        <v>3</v>
      </c>
      <c r="D453" s="276" t="s">
        <v>19</v>
      </c>
    </row>
    <row r="454" spans="2:4" ht="15" thickBot="1" x14ac:dyDescent="0.35">
      <c r="B454" s="454" t="s">
        <v>111</v>
      </c>
      <c r="C454" s="295">
        <v>1</v>
      </c>
      <c r="D454" s="289">
        <f>'Power cord'!C5</f>
        <v>0</v>
      </c>
    </row>
    <row r="455" spans="2:4" ht="15" thickBot="1" x14ac:dyDescent="0.35">
      <c r="B455" s="444"/>
      <c r="C455" s="14">
        <v>2</v>
      </c>
      <c r="D455" s="289">
        <f>'Power cord'!C6</f>
        <v>0</v>
      </c>
    </row>
    <row r="456" spans="2:4" ht="15" thickBot="1" x14ac:dyDescent="0.35">
      <c r="B456" s="444"/>
      <c r="C456" s="14">
        <v>3</v>
      </c>
      <c r="D456" s="289">
        <f>'Power cord'!C7</f>
        <v>0</v>
      </c>
    </row>
    <row r="457" spans="2:4" ht="15" thickBot="1" x14ac:dyDescent="0.35">
      <c r="B457" s="445"/>
      <c r="C457" s="399">
        <v>5</v>
      </c>
      <c r="D457" s="289">
        <f>'Power cord'!C8</f>
        <v>0</v>
      </c>
    </row>
    <row r="458" spans="2:4" ht="15" thickBot="1" x14ac:dyDescent="0.35">
      <c r="B458" s="177"/>
      <c r="C458" s="27"/>
      <c r="D458" s="178"/>
    </row>
    <row r="459" spans="2:4" ht="15" thickBot="1" x14ac:dyDescent="0.35">
      <c r="B459" s="527" t="s">
        <v>112</v>
      </c>
      <c r="C459" s="295">
        <v>1</v>
      </c>
      <c r="D459" s="400">
        <f>'Power cord'!C10</f>
        <v>0</v>
      </c>
    </row>
    <row r="460" spans="2:4" ht="15" thickBot="1" x14ac:dyDescent="0.35">
      <c r="B460" s="492"/>
      <c r="C460" s="14">
        <v>2</v>
      </c>
      <c r="D460" s="400">
        <f>'Power cord'!C11</f>
        <v>0</v>
      </c>
    </row>
    <row r="461" spans="2:4" ht="15" thickBot="1" x14ac:dyDescent="0.35">
      <c r="B461" s="492"/>
      <c r="C461" s="14">
        <v>3</v>
      </c>
      <c r="D461" s="400">
        <f>'Power cord'!C12</f>
        <v>0</v>
      </c>
    </row>
    <row r="462" spans="2:4" ht="15" thickBot="1" x14ac:dyDescent="0.35">
      <c r="B462" s="528"/>
      <c r="C462" s="399">
        <v>5</v>
      </c>
      <c r="D462" s="400">
        <f>'Power cord'!C13</f>
        <v>0</v>
      </c>
    </row>
    <row r="463" spans="2:4" ht="15" thickBot="1" x14ac:dyDescent="0.35">
      <c r="B463" s="436"/>
      <c r="C463" s="423"/>
      <c r="D463" s="423"/>
    </row>
    <row r="464" spans="2:4" ht="15" thickBot="1" x14ac:dyDescent="0.35">
      <c r="B464" s="529" t="s">
        <v>113</v>
      </c>
      <c r="C464" s="295">
        <v>1</v>
      </c>
      <c r="D464" s="289">
        <f>'Power cord'!C15</f>
        <v>0</v>
      </c>
    </row>
    <row r="465" spans="2:4" ht="15" thickBot="1" x14ac:dyDescent="0.35">
      <c r="B465" s="441"/>
      <c r="C465" s="14">
        <v>2</v>
      </c>
      <c r="D465" s="289">
        <f>'Power cord'!C16</f>
        <v>0</v>
      </c>
    </row>
    <row r="466" spans="2:4" ht="15" thickBot="1" x14ac:dyDescent="0.35">
      <c r="B466" s="441"/>
      <c r="C466" s="14">
        <v>3</v>
      </c>
      <c r="D466" s="289">
        <f>'Power cord'!C17</f>
        <v>0</v>
      </c>
    </row>
    <row r="467" spans="2:4" ht="15" thickBot="1" x14ac:dyDescent="0.35">
      <c r="B467" s="530"/>
      <c r="C467" s="399">
        <v>5</v>
      </c>
      <c r="D467" s="289">
        <f>'Power cord'!C18</f>
        <v>0</v>
      </c>
    </row>
    <row r="468" spans="2:4" ht="15" thickBot="1" x14ac:dyDescent="0.35">
      <c r="B468" s="436"/>
      <c r="C468" s="423"/>
      <c r="D468" s="423"/>
    </row>
    <row r="469" spans="2:4" ht="15" thickBot="1" x14ac:dyDescent="0.35">
      <c r="B469" s="529" t="s">
        <v>114</v>
      </c>
      <c r="C469" s="295">
        <v>1</v>
      </c>
      <c r="D469" s="289">
        <f>'Power cord'!C20</f>
        <v>0</v>
      </c>
    </row>
    <row r="470" spans="2:4" ht="15" thickBot="1" x14ac:dyDescent="0.35">
      <c r="B470" s="441"/>
      <c r="C470" s="14">
        <v>2</v>
      </c>
      <c r="D470" s="289">
        <f>'Power cord'!C21</f>
        <v>0</v>
      </c>
    </row>
    <row r="471" spans="2:4" ht="15" thickBot="1" x14ac:dyDescent="0.35">
      <c r="B471" s="441"/>
      <c r="C471" s="14">
        <v>3</v>
      </c>
      <c r="D471" s="289">
        <f>'Power cord'!C22</f>
        <v>0</v>
      </c>
    </row>
    <row r="472" spans="2:4" ht="15" thickBot="1" x14ac:dyDescent="0.35">
      <c r="B472" s="530"/>
      <c r="C472" s="399">
        <v>5</v>
      </c>
      <c r="D472" s="289">
        <f>'Power cord'!C23</f>
        <v>0</v>
      </c>
    </row>
    <row r="473" spans="2:4" ht="15" thickBot="1" x14ac:dyDescent="0.35"/>
    <row r="474" spans="2:4" ht="15" thickBot="1" x14ac:dyDescent="0.35">
      <c r="B474" s="531" t="s">
        <v>300</v>
      </c>
      <c r="C474" s="295">
        <v>3</v>
      </c>
      <c r="D474" s="289">
        <f>'Power cord'!C25</f>
        <v>0</v>
      </c>
    </row>
    <row r="475" spans="2:4" ht="15" thickBot="1" x14ac:dyDescent="0.35">
      <c r="B475" s="532"/>
      <c r="C475" s="14">
        <v>5</v>
      </c>
      <c r="D475" s="289">
        <f>'Power cord'!C26</f>
        <v>0</v>
      </c>
    </row>
    <row r="476" spans="2:4" ht="21" customHeight="1" thickBot="1" x14ac:dyDescent="0.35">
      <c r="B476" s="533"/>
      <c r="C476" s="399">
        <v>10</v>
      </c>
      <c r="D476" s="289">
        <f>'Power cord'!C27</f>
        <v>0</v>
      </c>
    </row>
    <row r="477" spans="2:4" ht="15" thickBot="1" x14ac:dyDescent="0.35">
      <c r="C477" s="50"/>
      <c r="D477" s="27"/>
    </row>
    <row r="478" spans="2:4" ht="15" thickBot="1" x14ac:dyDescent="0.35">
      <c r="B478" s="534" t="s">
        <v>299</v>
      </c>
      <c r="C478" s="295">
        <v>3</v>
      </c>
      <c r="D478" s="289">
        <f>'Power cord'!C29</f>
        <v>0</v>
      </c>
    </row>
    <row r="479" spans="2:4" ht="22.2" customHeight="1" thickBot="1" x14ac:dyDescent="0.35">
      <c r="B479" s="535"/>
      <c r="C479" s="14">
        <v>5</v>
      </c>
      <c r="D479" s="289">
        <f>'Power cord'!C30</f>
        <v>0</v>
      </c>
    </row>
    <row r="480" spans="2:4" ht="22.8" customHeight="1" thickBot="1" x14ac:dyDescent="0.35">
      <c r="B480" s="536"/>
      <c r="C480" s="399">
        <v>10</v>
      </c>
      <c r="D480" s="289">
        <f>'Power cord'!C31</f>
        <v>0</v>
      </c>
    </row>
    <row r="482" spans="2:4" ht="15" thickBot="1" x14ac:dyDescent="0.35"/>
    <row r="483" spans="2:4" ht="15" thickBot="1" x14ac:dyDescent="0.35">
      <c r="B483" s="515" t="s">
        <v>118</v>
      </c>
      <c r="C483" s="516"/>
      <c r="D483" s="516"/>
    </row>
    <row r="484" spans="2:4" ht="28.2" thickBot="1" x14ac:dyDescent="0.35">
      <c r="B484" s="275" t="s">
        <v>2</v>
      </c>
      <c r="C484" s="276" t="s">
        <v>146</v>
      </c>
      <c r="D484" s="276" t="s">
        <v>19</v>
      </c>
    </row>
    <row r="485" spans="2:4" ht="15" thickBot="1" x14ac:dyDescent="0.35">
      <c r="B485" s="300" t="s">
        <v>119</v>
      </c>
      <c r="C485" s="301" t="s">
        <v>32</v>
      </c>
      <c r="D485" s="289">
        <f>'FO MPO SM'!C5</f>
        <v>0</v>
      </c>
    </row>
    <row r="486" spans="2:4" ht="15" thickBot="1" x14ac:dyDescent="0.35">
      <c r="B486" s="195" t="s">
        <v>120</v>
      </c>
      <c r="C486" s="196" t="s">
        <v>32</v>
      </c>
      <c r="D486" s="289">
        <f>'FO MPO SM'!C6</f>
        <v>0</v>
      </c>
    </row>
    <row r="487" spans="2:4" ht="15" thickBot="1" x14ac:dyDescent="0.35">
      <c r="B487" s="200" t="s">
        <v>121</v>
      </c>
      <c r="C487" s="201" t="s">
        <v>32</v>
      </c>
      <c r="D487" s="289">
        <f>'FO MPO SM'!C7</f>
        <v>0</v>
      </c>
    </row>
    <row r="488" spans="2:4" ht="15" thickBot="1" x14ac:dyDescent="0.35">
      <c r="B488" s="401" t="s">
        <v>122</v>
      </c>
      <c r="C488" s="204" t="s">
        <v>32</v>
      </c>
      <c r="D488" s="289">
        <f>'FO MPO SM'!C8</f>
        <v>0</v>
      </c>
    </row>
    <row r="489" spans="2:4" ht="15" thickBot="1" x14ac:dyDescent="0.35">
      <c r="B489" s="498"/>
      <c r="C489" s="498"/>
      <c r="D489" s="498"/>
    </row>
    <row r="490" spans="2:4" ht="15" thickBot="1" x14ac:dyDescent="0.35">
      <c r="B490" s="515" t="s">
        <v>123</v>
      </c>
      <c r="C490" s="516"/>
      <c r="D490" s="516"/>
    </row>
    <row r="491" spans="2:4" ht="28.2" thickBot="1" x14ac:dyDescent="0.35">
      <c r="B491" s="275" t="s">
        <v>2</v>
      </c>
      <c r="C491" s="276" t="s">
        <v>124</v>
      </c>
      <c r="D491" s="276" t="s">
        <v>87</v>
      </c>
    </row>
    <row r="492" spans="2:4" ht="15" thickBot="1" x14ac:dyDescent="0.35">
      <c r="B492" s="522" t="s">
        <v>125</v>
      </c>
      <c r="C492" s="383">
        <v>5</v>
      </c>
      <c r="D492" s="289">
        <f>'FO MPO SM'!C12</f>
        <v>0</v>
      </c>
    </row>
    <row r="493" spans="2:4" ht="15" thickBot="1" x14ac:dyDescent="0.35">
      <c r="B493" s="500"/>
      <c r="C493" s="78">
        <v>10</v>
      </c>
      <c r="D493" s="289">
        <f>'FO MPO SM'!C13</f>
        <v>0</v>
      </c>
    </row>
    <row r="494" spans="2:4" ht="15" thickBot="1" x14ac:dyDescent="0.35">
      <c r="B494" s="500"/>
      <c r="C494" s="78">
        <v>15</v>
      </c>
      <c r="D494" s="289">
        <f>'FO MPO SM'!C14</f>
        <v>0</v>
      </c>
    </row>
    <row r="495" spans="2:4" ht="15" thickBot="1" x14ac:dyDescent="0.35">
      <c r="B495" s="500"/>
      <c r="C495" s="78">
        <v>20</v>
      </c>
      <c r="D495" s="289">
        <f>'FO MPO SM'!C15</f>
        <v>0</v>
      </c>
    </row>
    <row r="496" spans="2:4" ht="15" thickBot="1" x14ac:dyDescent="0.35">
      <c r="B496" s="500"/>
      <c r="C496" s="78">
        <v>25</v>
      </c>
      <c r="D496" s="289">
        <f>'FO MPO SM'!C16</f>
        <v>0</v>
      </c>
    </row>
    <row r="497" spans="2:4" ht="15" thickBot="1" x14ac:dyDescent="0.35">
      <c r="B497" s="500"/>
      <c r="C497" s="78">
        <v>50</v>
      </c>
      <c r="D497" s="289">
        <f>'FO MPO SM'!C17</f>
        <v>0</v>
      </c>
    </row>
    <row r="498" spans="2:4" ht="15" thickBot="1" x14ac:dyDescent="0.35">
      <c r="B498" s="501"/>
      <c r="C498" s="213">
        <v>70</v>
      </c>
      <c r="D498" s="289">
        <f>'FO MPO SM'!C18</f>
        <v>0</v>
      </c>
    </row>
    <row r="499" spans="2:4" ht="15" thickBot="1" x14ac:dyDescent="0.35">
      <c r="B499" s="522" t="s">
        <v>126</v>
      </c>
      <c r="C499" s="383">
        <v>5</v>
      </c>
      <c r="D499" s="289">
        <f>'FO MPO SM'!C19</f>
        <v>0</v>
      </c>
    </row>
    <row r="500" spans="2:4" ht="15" thickBot="1" x14ac:dyDescent="0.35">
      <c r="B500" s="500"/>
      <c r="C500" s="78">
        <v>10</v>
      </c>
      <c r="D500" s="289">
        <f>'FO MPO SM'!C20</f>
        <v>0</v>
      </c>
    </row>
    <row r="501" spans="2:4" ht="15" thickBot="1" x14ac:dyDescent="0.35">
      <c r="B501" s="500"/>
      <c r="C501" s="78">
        <v>15</v>
      </c>
      <c r="D501" s="289">
        <f>'FO MPO SM'!C21</f>
        <v>0</v>
      </c>
    </row>
    <row r="502" spans="2:4" ht="15" thickBot="1" x14ac:dyDescent="0.35">
      <c r="B502" s="500"/>
      <c r="C502" s="78">
        <v>20</v>
      </c>
      <c r="D502" s="289">
        <f>'FO MPO SM'!C22</f>
        <v>0</v>
      </c>
    </row>
    <row r="503" spans="2:4" ht="15" thickBot="1" x14ac:dyDescent="0.35">
      <c r="B503" s="500"/>
      <c r="C503" s="78">
        <v>25</v>
      </c>
      <c r="D503" s="289">
        <f>'FO MPO SM'!C23</f>
        <v>0</v>
      </c>
    </row>
    <row r="504" spans="2:4" ht="15" thickBot="1" x14ac:dyDescent="0.35">
      <c r="B504" s="500"/>
      <c r="C504" s="78">
        <v>50</v>
      </c>
      <c r="D504" s="289">
        <f>'FO MPO SM'!C24</f>
        <v>0</v>
      </c>
    </row>
    <row r="505" spans="2:4" ht="15" thickBot="1" x14ac:dyDescent="0.35">
      <c r="B505" s="501"/>
      <c r="C505" s="213">
        <v>70</v>
      </c>
      <c r="D505" s="289">
        <f>'FO MPO SM'!C25</f>
        <v>0</v>
      </c>
    </row>
    <row r="507" spans="2:4" ht="15" thickBot="1" x14ac:dyDescent="0.35"/>
    <row r="508" spans="2:4" ht="15" thickBot="1" x14ac:dyDescent="0.35">
      <c r="B508" s="515" t="s">
        <v>128</v>
      </c>
      <c r="C508" s="516"/>
      <c r="D508" s="516"/>
    </row>
    <row r="509" spans="2:4" ht="28.2" thickBot="1" x14ac:dyDescent="0.35">
      <c r="B509" s="275" t="s">
        <v>2</v>
      </c>
      <c r="C509" s="276" t="s">
        <v>146</v>
      </c>
      <c r="D509" s="276" t="s">
        <v>19</v>
      </c>
    </row>
    <row r="510" spans="2:4" ht="15" thickBot="1" x14ac:dyDescent="0.35">
      <c r="B510" s="300" t="s">
        <v>129</v>
      </c>
      <c r="C510" s="301" t="s">
        <v>32</v>
      </c>
      <c r="D510" s="384">
        <f>'FO MPO MM'!C5</f>
        <v>0</v>
      </c>
    </row>
    <row r="511" spans="2:4" ht="15" thickBot="1" x14ac:dyDescent="0.35">
      <c r="B511" s="195" t="s">
        <v>130</v>
      </c>
      <c r="C511" s="201" t="s">
        <v>32</v>
      </c>
      <c r="D511" s="384">
        <f>'FO MPO MM'!C6</f>
        <v>0</v>
      </c>
    </row>
    <row r="512" spans="2:4" ht="15" thickBot="1" x14ac:dyDescent="0.35">
      <c r="B512" s="195" t="s">
        <v>131</v>
      </c>
      <c r="C512" s="201" t="s">
        <v>32</v>
      </c>
      <c r="D512" s="384">
        <f>'FO MPO MM'!C7</f>
        <v>0</v>
      </c>
    </row>
    <row r="513" spans="2:4" ht="15" thickBot="1" x14ac:dyDescent="0.35">
      <c r="B513" s="195" t="s">
        <v>132</v>
      </c>
      <c r="C513" s="201" t="s">
        <v>32</v>
      </c>
      <c r="D513" s="384">
        <f>'FO MPO MM'!C8</f>
        <v>0</v>
      </c>
    </row>
    <row r="514" spans="2:4" ht="15" thickBot="1" x14ac:dyDescent="0.35">
      <c r="B514" s="200" t="s">
        <v>121</v>
      </c>
      <c r="C514" s="201" t="s">
        <v>32</v>
      </c>
      <c r="D514" s="384">
        <f>'FO MPO MM'!C9</f>
        <v>0</v>
      </c>
    </row>
    <row r="515" spans="2:4" ht="15" thickBot="1" x14ac:dyDescent="0.35">
      <c r="B515" s="401" t="s">
        <v>122</v>
      </c>
      <c r="C515" s="204" t="s">
        <v>32</v>
      </c>
      <c r="D515" s="384">
        <f>'FO MPO MM'!C10</f>
        <v>0</v>
      </c>
    </row>
    <row r="516" spans="2:4" ht="15" thickBot="1" x14ac:dyDescent="0.35">
      <c r="B516" s="498"/>
      <c r="C516" s="498"/>
      <c r="D516" s="498"/>
    </row>
    <row r="517" spans="2:4" ht="15" thickBot="1" x14ac:dyDescent="0.35">
      <c r="B517" s="515" t="s">
        <v>123</v>
      </c>
      <c r="C517" s="516"/>
      <c r="D517" s="516"/>
    </row>
    <row r="518" spans="2:4" ht="28.2" thickBot="1" x14ac:dyDescent="0.35">
      <c r="B518" s="275" t="s">
        <v>2</v>
      </c>
      <c r="C518" s="276" t="s">
        <v>124</v>
      </c>
      <c r="D518" s="276" t="s">
        <v>19</v>
      </c>
    </row>
    <row r="519" spans="2:4" ht="15" thickBot="1" x14ac:dyDescent="0.35">
      <c r="B519" s="522" t="s">
        <v>133</v>
      </c>
      <c r="C519" s="383">
        <v>5</v>
      </c>
      <c r="D519" s="289">
        <f>'FO MPO MM'!C14</f>
        <v>0</v>
      </c>
    </row>
    <row r="520" spans="2:4" ht="15" thickBot="1" x14ac:dyDescent="0.35">
      <c r="B520" s="500"/>
      <c r="C520" s="78">
        <v>10</v>
      </c>
      <c r="D520" s="289">
        <f>'FO MPO MM'!C15</f>
        <v>0</v>
      </c>
    </row>
    <row r="521" spans="2:4" ht="15" thickBot="1" x14ac:dyDescent="0.35">
      <c r="B521" s="500"/>
      <c r="C521" s="78">
        <v>15</v>
      </c>
      <c r="D521" s="289">
        <f>'FO MPO MM'!C16</f>
        <v>0</v>
      </c>
    </row>
    <row r="522" spans="2:4" ht="15" thickBot="1" x14ac:dyDescent="0.35">
      <c r="B522" s="500"/>
      <c r="C522" s="78">
        <v>20</v>
      </c>
      <c r="D522" s="289">
        <f>'FO MPO MM'!C17</f>
        <v>0</v>
      </c>
    </row>
    <row r="523" spans="2:4" ht="15" thickBot="1" x14ac:dyDescent="0.35">
      <c r="B523" s="500"/>
      <c r="C523" s="78">
        <v>25</v>
      </c>
      <c r="D523" s="289">
        <f>'FO MPO MM'!C18</f>
        <v>0</v>
      </c>
    </row>
    <row r="524" spans="2:4" ht="15" thickBot="1" x14ac:dyDescent="0.35">
      <c r="B524" s="500"/>
      <c r="C524" s="78">
        <v>50</v>
      </c>
      <c r="D524" s="289">
        <f>'FO MPO MM'!C19</f>
        <v>0</v>
      </c>
    </row>
    <row r="525" spans="2:4" ht="15" thickBot="1" x14ac:dyDescent="0.35">
      <c r="B525" s="501"/>
      <c r="C525" s="213">
        <v>70</v>
      </c>
      <c r="D525" s="289">
        <f>'FO MPO MM'!C20</f>
        <v>0</v>
      </c>
    </row>
    <row r="526" spans="2:4" ht="15" thickBot="1" x14ac:dyDescent="0.35">
      <c r="B526" s="522" t="s">
        <v>134</v>
      </c>
      <c r="C526" s="383">
        <v>5</v>
      </c>
      <c r="D526" s="289">
        <f>'FO MPO MM'!C21</f>
        <v>0</v>
      </c>
    </row>
    <row r="527" spans="2:4" ht="15" thickBot="1" x14ac:dyDescent="0.35">
      <c r="B527" s="500"/>
      <c r="C527" s="78">
        <v>10</v>
      </c>
      <c r="D527" s="289">
        <f>'FO MPO MM'!C22</f>
        <v>0</v>
      </c>
    </row>
    <row r="528" spans="2:4" ht="15" thickBot="1" x14ac:dyDescent="0.35">
      <c r="B528" s="500"/>
      <c r="C528" s="78">
        <v>15</v>
      </c>
      <c r="D528" s="289">
        <f>'FO MPO MM'!C23</f>
        <v>0</v>
      </c>
    </row>
    <row r="529" spans="2:4" ht="15" thickBot="1" x14ac:dyDescent="0.35">
      <c r="B529" s="500"/>
      <c r="C529" s="78">
        <v>20</v>
      </c>
      <c r="D529" s="289">
        <f>'FO MPO MM'!C24</f>
        <v>0</v>
      </c>
    </row>
    <row r="530" spans="2:4" ht="15" thickBot="1" x14ac:dyDescent="0.35">
      <c r="B530" s="500"/>
      <c r="C530" s="78">
        <v>25</v>
      </c>
      <c r="D530" s="289">
        <f>'FO MPO MM'!C25</f>
        <v>0</v>
      </c>
    </row>
    <row r="531" spans="2:4" ht="15" thickBot="1" x14ac:dyDescent="0.35">
      <c r="B531" s="500"/>
      <c r="C531" s="78">
        <v>50</v>
      </c>
      <c r="D531" s="289">
        <f>'FO MPO MM'!C26</f>
        <v>0</v>
      </c>
    </row>
    <row r="532" spans="2:4" ht="15" thickBot="1" x14ac:dyDescent="0.35">
      <c r="B532" s="501"/>
      <c r="C532" s="213">
        <v>70</v>
      </c>
      <c r="D532" s="289">
        <f>'FO MPO MM'!C27</f>
        <v>0</v>
      </c>
    </row>
    <row r="533" spans="2:4" ht="15" thickBot="1" x14ac:dyDescent="0.35"/>
    <row r="534" spans="2:4" ht="15" thickBot="1" x14ac:dyDescent="0.35">
      <c r="B534" s="515" t="s">
        <v>136</v>
      </c>
      <c r="C534" s="516"/>
      <c r="D534" s="516"/>
    </row>
    <row r="535" spans="2:4" ht="28.2" thickBot="1" x14ac:dyDescent="0.35">
      <c r="B535" s="275" t="s">
        <v>2</v>
      </c>
      <c r="C535" s="276" t="s">
        <v>146</v>
      </c>
      <c r="D535" s="276" t="s">
        <v>19</v>
      </c>
    </row>
    <row r="536" spans="2:4" ht="15" thickBot="1" x14ac:dyDescent="0.35">
      <c r="B536" s="300" t="s">
        <v>137</v>
      </c>
      <c r="C536" s="301" t="s">
        <v>32</v>
      </c>
      <c r="D536" s="289">
        <f>'UTP MRJ 21'!C5</f>
        <v>0</v>
      </c>
    </row>
    <row r="537" spans="2:4" ht="15" thickBot="1" x14ac:dyDescent="0.35">
      <c r="B537" s="195" t="s">
        <v>138</v>
      </c>
      <c r="C537" s="196" t="s">
        <v>32</v>
      </c>
      <c r="D537" s="289">
        <f>'UTP MRJ 21'!C6</f>
        <v>0</v>
      </c>
    </row>
    <row r="538" spans="2:4" ht="15" thickBot="1" x14ac:dyDescent="0.35">
      <c r="B538" s="200" t="s">
        <v>121</v>
      </c>
      <c r="C538" s="201" t="s">
        <v>32</v>
      </c>
      <c r="D538" s="289">
        <f>'UTP MRJ 21'!C7</f>
        <v>0</v>
      </c>
    </row>
    <row r="539" spans="2:4" ht="15" thickBot="1" x14ac:dyDescent="0.35">
      <c r="B539" s="401" t="s">
        <v>122</v>
      </c>
      <c r="C539" s="204" t="s">
        <v>32</v>
      </c>
      <c r="D539" s="289">
        <f>'UTP MRJ 21'!C8</f>
        <v>0</v>
      </c>
    </row>
    <row r="540" spans="2:4" ht="15" thickBot="1" x14ac:dyDescent="0.35">
      <c r="B540" s="241"/>
      <c r="C540" s="242"/>
      <c r="D540" s="243"/>
    </row>
    <row r="541" spans="2:4" ht="15" thickBot="1" x14ac:dyDescent="0.35">
      <c r="B541" s="515" t="s">
        <v>139</v>
      </c>
      <c r="C541" s="516"/>
      <c r="D541" s="516"/>
    </row>
    <row r="542" spans="2:4" ht="28.2" thickBot="1" x14ac:dyDescent="0.35">
      <c r="B542" s="275" t="s">
        <v>2</v>
      </c>
      <c r="C542" s="276" t="s">
        <v>124</v>
      </c>
      <c r="D542" s="276" t="s">
        <v>19</v>
      </c>
    </row>
    <row r="543" spans="2:4" ht="15" thickBot="1" x14ac:dyDescent="0.35">
      <c r="B543" s="522" t="s">
        <v>140</v>
      </c>
      <c r="C543" s="383">
        <v>5</v>
      </c>
      <c r="D543" s="289">
        <f>'UTP MRJ 21'!C12</f>
        <v>0</v>
      </c>
    </row>
    <row r="544" spans="2:4" ht="15" thickBot="1" x14ac:dyDescent="0.35">
      <c r="B544" s="500"/>
      <c r="C544" s="78">
        <v>10</v>
      </c>
      <c r="D544" s="289">
        <f>'UTP MRJ 21'!C13</f>
        <v>0</v>
      </c>
    </row>
    <row r="545" spans="2:4" ht="15" thickBot="1" x14ac:dyDescent="0.35">
      <c r="B545" s="500"/>
      <c r="C545" s="78">
        <v>15</v>
      </c>
      <c r="D545" s="289">
        <f>'UTP MRJ 21'!C14</f>
        <v>0</v>
      </c>
    </row>
    <row r="546" spans="2:4" ht="15" thickBot="1" x14ac:dyDescent="0.35">
      <c r="B546" s="500"/>
      <c r="C546" s="78">
        <v>20</v>
      </c>
      <c r="D546" s="289">
        <f>'UTP MRJ 21'!C15</f>
        <v>0</v>
      </c>
    </row>
    <row r="547" spans="2:4" ht="15" thickBot="1" x14ac:dyDescent="0.35">
      <c r="B547" s="500"/>
      <c r="C547" s="78">
        <v>25</v>
      </c>
      <c r="D547" s="289">
        <f>'UTP MRJ 21'!C16</f>
        <v>0</v>
      </c>
    </row>
    <row r="548" spans="2:4" ht="15" thickBot="1" x14ac:dyDescent="0.35">
      <c r="B548" s="500"/>
      <c r="C548" s="78">
        <v>50</v>
      </c>
      <c r="D548" s="289">
        <f>'UTP MRJ 21'!C17</f>
        <v>0</v>
      </c>
    </row>
    <row r="549" spans="2:4" ht="15" thickBot="1" x14ac:dyDescent="0.35">
      <c r="B549" s="501"/>
      <c r="C549" s="213">
        <v>70</v>
      </c>
      <c r="D549" s="289">
        <f>'UTP MRJ 21'!C18</f>
        <v>0</v>
      </c>
    </row>
    <row r="551" spans="2:4" ht="15" thickBot="1" x14ac:dyDescent="0.35"/>
    <row r="552" spans="2:4" ht="15" thickBot="1" x14ac:dyDescent="0.35">
      <c r="B552" s="515" t="s">
        <v>170</v>
      </c>
      <c r="C552" s="516"/>
      <c r="D552" s="516"/>
    </row>
    <row r="553" spans="2:4" ht="28.2" thickBot="1" x14ac:dyDescent="0.35">
      <c r="B553" s="275" t="s">
        <v>2</v>
      </c>
      <c r="C553" s="276" t="s">
        <v>146</v>
      </c>
      <c r="D553" s="276" t="s">
        <v>19</v>
      </c>
    </row>
    <row r="554" spans="2:4" ht="15" thickBot="1" x14ac:dyDescent="0.35">
      <c r="B554" s="300" t="s">
        <v>165</v>
      </c>
      <c r="C554" s="301" t="s">
        <v>32</v>
      </c>
      <c r="D554" s="289">
        <f>'FO MTP FPM76'!C5</f>
        <v>0</v>
      </c>
    </row>
    <row r="555" spans="2:4" ht="15" thickBot="1" x14ac:dyDescent="0.35">
      <c r="B555" s="195" t="s">
        <v>166</v>
      </c>
      <c r="C555" s="196" t="s">
        <v>32</v>
      </c>
      <c r="D555" s="289">
        <f>'FO MTP FPM76'!C6</f>
        <v>0</v>
      </c>
    </row>
    <row r="556" spans="2:4" ht="15" thickBot="1" x14ac:dyDescent="0.35">
      <c r="B556" s="200" t="s">
        <v>167</v>
      </c>
      <c r="C556" s="201" t="s">
        <v>32</v>
      </c>
      <c r="D556" s="289">
        <f>'FO MTP FPM76'!C7</f>
        <v>0</v>
      </c>
    </row>
    <row r="557" spans="2:4" ht="15" thickBot="1" x14ac:dyDescent="0.35">
      <c r="B557" s="297" t="s">
        <v>168</v>
      </c>
      <c r="C557" s="201" t="s">
        <v>32</v>
      </c>
      <c r="D557" s="289">
        <f>'FO MTP FPM76'!C8</f>
        <v>0</v>
      </c>
    </row>
    <row r="558" spans="2:4" ht="28.2" thickBot="1" x14ac:dyDescent="0.35">
      <c r="B558" s="402" t="s">
        <v>169</v>
      </c>
      <c r="C558" s="204" t="s">
        <v>32</v>
      </c>
      <c r="D558" s="289">
        <f>'FO MTP FPM76'!C9</f>
        <v>0</v>
      </c>
    </row>
    <row r="559" spans="2:4" ht="15" thickBot="1" x14ac:dyDescent="0.35">
      <c r="B559" s="498"/>
      <c r="C559" s="498"/>
      <c r="D559" s="498"/>
    </row>
    <row r="560" spans="2:4" ht="15" thickBot="1" x14ac:dyDescent="0.35">
      <c r="B560" s="515" t="s">
        <v>171</v>
      </c>
      <c r="C560" s="516"/>
      <c r="D560" s="516"/>
    </row>
    <row r="561" spans="2:4" ht="28.2" thickBot="1" x14ac:dyDescent="0.35">
      <c r="B561" s="275" t="s">
        <v>2</v>
      </c>
      <c r="C561" s="276" t="s">
        <v>146</v>
      </c>
      <c r="D561" s="276" t="s">
        <v>19</v>
      </c>
    </row>
    <row r="562" spans="2:4" ht="15" thickBot="1" x14ac:dyDescent="0.35">
      <c r="B562" s="300" t="s">
        <v>172</v>
      </c>
      <c r="C562" s="301" t="s">
        <v>32</v>
      </c>
      <c r="D562" s="289">
        <f>'FO MTP FPM76'!C13</f>
        <v>0</v>
      </c>
    </row>
    <row r="563" spans="2:4" ht="28.2" thickBot="1" x14ac:dyDescent="0.35">
      <c r="B563" s="303" t="s">
        <v>173</v>
      </c>
      <c r="C563" s="196" t="s">
        <v>32</v>
      </c>
      <c r="D563" s="289">
        <f>'FO MTP FPM76'!C14</f>
        <v>0</v>
      </c>
    </row>
    <row r="564" spans="2:4" x14ac:dyDescent="0.3">
      <c r="B564" s="200" t="s">
        <v>174</v>
      </c>
      <c r="C564" s="201" t="s">
        <v>32</v>
      </c>
      <c r="D564" s="289">
        <f>'FO MTP FPM76'!C15</f>
        <v>0</v>
      </c>
    </row>
    <row r="565" spans="2:4" ht="15" thickBot="1" x14ac:dyDescent="0.35">
      <c r="B565" s="371"/>
      <c r="C565" s="371"/>
      <c r="D565" s="371"/>
    </row>
    <row r="566" spans="2:4" ht="15" thickBot="1" x14ac:dyDescent="0.35">
      <c r="B566" s="515" t="s">
        <v>164</v>
      </c>
      <c r="C566" s="516"/>
      <c r="D566" s="516"/>
    </row>
    <row r="567" spans="2:4" ht="28.2" thickBot="1" x14ac:dyDescent="0.35">
      <c r="B567" s="304" t="s">
        <v>2</v>
      </c>
      <c r="C567" s="305" t="s">
        <v>146</v>
      </c>
      <c r="D567" s="305" t="s">
        <v>19</v>
      </c>
    </row>
    <row r="568" spans="2:4" ht="15" thickBot="1" x14ac:dyDescent="0.35">
      <c r="B568" s="311" t="s">
        <v>175</v>
      </c>
      <c r="C568" s="295" t="s">
        <v>32</v>
      </c>
      <c r="D568" s="289">
        <f>'FO MTP FPM76'!C19</f>
        <v>0</v>
      </c>
    </row>
    <row r="569" spans="2:4" ht="15" thickBot="1" x14ac:dyDescent="0.35">
      <c r="B569" s="312" t="s">
        <v>176</v>
      </c>
      <c r="C569" s="14" t="s">
        <v>32</v>
      </c>
      <c r="D569" s="289">
        <f>'FO MTP FPM76'!C20</f>
        <v>0</v>
      </c>
    </row>
    <row r="570" spans="2:4" ht="15" thickBot="1" x14ac:dyDescent="0.35">
      <c r="B570" s="312" t="s">
        <v>177</v>
      </c>
      <c r="C570" s="14" t="s">
        <v>32</v>
      </c>
      <c r="D570" s="289">
        <f>'FO MTP FPM76'!C21</f>
        <v>0</v>
      </c>
    </row>
    <row r="571" spans="2:4" ht="15" thickBot="1" x14ac:dyDescent="0.35">
      <c r="B571" s="403" t="s">
        <v>178</v>
      </c>
      <c r="C571" s="399" t="s">
        <v>32</v>
      </c>
      <c r="D571" s="289">
        <f>'FO MTP FPM76'!C22</f>
        <v>0</v>
      </c>
    </row>
    <row r="572" spans="2:4" ht="15" thickBot="1" x14ac:dyDescent="0.35">
      <c r="B572" s="311" t="s">
        <v>179</v>
      </c>
      <c r="C572" s="295" t="s">
        <v>32</v>
      </c>
      <c r="D572" s="289">
        <f>'FO MTP FPM76'!C23</f>
        <v>0</v>
      </c>
    </row>
    <row r="573" spans="2:4" ht="15" thickBot="1" x14ac:dyDescent="0.35">
      <c r="B573" s="312" t="s">
        <v>180</v>
      </c>
      <c r="C573" s="14" t="s">
        <v>32</v>
      </c>
      <c r="D573" s="289">
        <f>'FO MTP FPM76'!C24</f>
        <v>0</v>
      </c>
    </row>
    <row r="574" spans="2:4" ht="15" thickBot="1" x14ac:dyDescent="0.35">
      <c r="B574" s="403" t="s">
        <v>181</v>
      </c>
      <c r="C574" s="399" t="s">
        <v>32</v>
      </c>
      <c r="D574" s="289">
        <f>'FO MTP FPM76'!C25</f>
        <v>0</v>
      </c>
    </row>
    <row r="575" spans="2:4" ht="15" thickBot="1" x14ac:dyDescent="0.35">
      <c r="B575" s="314" t="s">
        <v>182</v>
      </c>
      <c r="C575" s="308" t="s">
        <v>32</v>
      </c>
      <c r="D575" s="289">
        <f>'FO MTP FPM76'!C26</f>
        <v>0</v>
      </c>
    </row>
    <row r="576" spans="2:4" ht="15" thickBot="1" x14ac:dyDescent="0.35">
      <c r="B576" s="312" t="s">
        <v>183</v>
      </c>
      <c r="C576" s="14" t="s">
        <v>32</v>
      </c>
      <c r="D576" s="289">
        <f>'FO MTP FPM76'!C27</f>
        <v>0</v>
      </c>
    </row>
    <row r="577" spans="2:4" ht="15" thickBot="1" x14ac:dyDescent="0.35">
      <c r="B577" s="312" t="s">
        <v>184</v>
      </c>
      <c r="C577" s="14" t="s">
        <v>32</v>
      </c>
      <c r="D577" s="289">
        <f>'FO MTP FPM76'!C28</f>
        <v>0</v>
      </c>
    </row>
    <row r="578" spans="2:4" ht="15" thickBot="1" x14ac:dyDescent="0.35">
      <c r="B578" s="403" t="s">
        <v>185</v>
      </c>
      <c r="C578" s="399" t="s">
        <v>32</v>
      </c>
      <c r="D578" s="289">
        <f>'FO MTP FPM76'!C29</f>
        <v>0</v>
      </c>
    </row>
    <row r="580" spans="2:4" ht="15" thickBot="1" x14ac:dyDescent="0.35"/>
    <row r="581" spans="2:4" ht="15" thickBot="1" x14ac:dyDescent="0.35">
      <c r="B581" s="515" t="s">
        <v>186</v>
      </c>
      <c r="C581" s="516"/>
      <c r="D581" s="516"/>
    </row>
    <row r="582" spans="2:4" ht="28.2" thickBot="1" x14ac:dyDescent="0.35">
      <c r="B582" s="304" t="s">
        <v>2</v>
      </c>
      <c r="C582" s="305" t="s">
        <v>146</v>
      </c>
      <c r="D582" s="305" t="s">
        <v>19</v>
      </c>
    </row>
    <row r="583" spans="2:4" ht="15" thickBot="1" x14ac:dyDescent="0.35">
      <c r="B583" s="315" t="s">
        <v>187</v>
      </c>
      <c r="C583" s="295" t="s">
        <v>32</v>
      </c>
      <c r="D583" s="289">
        <f>'FO MPO FPM76'!C5</f>
        <v>0</v>
      </c>
    </row>
    <row r="584" spans="2:4" ht="15" thickBot="1" x14ac:dyDescent="0.35">
      <c r="B584" s="316" t="s">
        <v>188</v>
      </c>
      <c r="C584" s="14" t="s">
        <v>32</v>
      </c>
      <c r="D584" s="289">
        <f>'FO MPO FPM76'!C6</f>
        <v>0</v>
      </c>
    </row>
    <row r="585" spans="2:4" ht="15" thickBot="1" x14ac:dyDescent="0.35">
      <c r="B585" s="317" t="s">
        <v>189</v>
      </c>
      <c r="C585" s="404" t="s">
        <v>32</v>
      </c>
      <c r="D585" s="289">
        <f>'FO MPO FPM76'!C7</f>
        <v>0</v>
      </c>
    </row>
    <row r="586" spans="2:4" ht="15" thickBot="1" x14ac:dyDescent="0.35">
      <c r="B586" s="315" t="s">
        <v>190</v>
      </c>
      <c r="C586" s="324" t="s">
        <v>32</v>
      </c>
      <c r="D586" s="289">
        <f>'FO MPO FPM76'!C8</f>
        <v>0</v>
      </c>
    </row>
    <row r="587" spans="2:4" ht="15" thickBot="1" x14ac:dyDescent="0.35">
      <c r="B587" s="316" t="s">
        <v>191</v>
      </c>
      <c r="C587" s="308" t="s">
        <v>32</v>
      </c>
      <c r="D587" s="289">
        <f>'FO MPO FPM76'!C9</f>
        <v>0</v>
      </c>
    </row>
    <row r="588" spans="2:4" ht="15" thickBot="1" x14ac:dyDescent="0.35">
      <c r="B588" s="317" t="s">
        <v>192</v>
      </c>
      <c r="C588" s="404" t="s">
        <v>32</v>
      </c>
      <c r="D588" s="289">
        <f>'FO MPO FPM76'!C10</f>
        <v>0</v>
      </c>
    </row>
    <row r="589" spans="2:4" ht="15" thickBot="1" x14ac:dyDescent="0.35">
      <c r="B589" s="315" t="s">
        <v>193</v>
      </c>
      <c r="C589" s="324" t="s">
        <v>32</v>
      </c>
      <c r="D589" s="289">
        <f>'FO MPO FPM76'!C11</f>
        <v>0</v>
      </c>
    </row>
    <row r="590" spans="2:4" ht="15" thickBot="1" x14ac:dyDescent="0.35">
      <c r="B590" s="317" t="s">
        <v>194</v>
      </c>
      <c r="C590" s="318" t="s">
        <v>32</v>
      </c>
      <c r="D590" s="289">
        <f>'FO MPO FPM76'!C12</f>
        <v>0</v>
      </c>
    </row>
    <row r="593" spans="2:2" x14ac:dyDescent="0.3">
      <c r="B593" t="s">
        <v>275</v>
      </c>
    </row>
    <row r="594" spans="2:2" x14ac:dyDescent="0.3">
      <c r="B594" t="s">
        <v>268</v>
      </c>
    </row>
    <row r="595" spans="2:2" x14ac:dyDescent="0.3">
      <c r="B595" t="s">
        <v>269</v>
      </c>
    </row>
    <row r="596" spans="2:2" x14ac:dyDescent="0.3">
      <c r="B596" t="s">
        <v>270</v>
      </c>
    </row>
    <row r="597" spans="2:2" x14ac:dyDescent="0.3">
      <c r="B597" t="s">
        <v>271</v>
      </c>
    </row>
    <row r="598" spans="2:2" x14ac:dyDescent="0.3">
      <c r="B598" t="s">
        <v>267</v>
      </c>
    </row>
    <row r="599" spans="2:2" x14ac:dyDescent="0.3">
      <c r="B599" t="s">
        <v>273</v>
      </c>
    </row>
    <row r="601" spans="2:2" x14ac:dyDescent="0.3">
      <c r="B601" t="s">
        <v>272</v>
      </c>
    </row>
    <row r="602" spans="2:2" x14ac:dyDescent="0.3">
      <c r="B602" t="s">
        <v>264</v>
      </c>
    </row>
    <row r="603" spans="2:2" x14ac:dyDescent="0.3">
      <c r="B603" t="s">
        <v>265</v>
      </c>
    </row>
    <row r="604" spans="2:2" x14ac:dyDescent="0.3">
      <c r="B604" t="s">
        <v>266</v>
      </c>
    </row>
    <row r="605" spans="2:2" x14ac:dyDescent="0.3">
      <c r="B605" t="s">
        <v>276</v>
      </c>
    </row>
    <row r="606" spans="2:2" x14ac:dyDescent="0.3">
      <c r="B606" t="s">
        <v>274</v>
      </c>
    </row>
    <row r="608" spans="2:2" ht="15" thickBot="1" x14ac:dyDescent="0.35"/>
    <row r="609" spans="2:4" ht="15" thickBot="1" x14ac:dyDescent="0.35">
      <c r="B609" s="515" t="s">
        <v>214</v>
      </c>
      <c r="C609" s="516"/>
      <c r="D609" s="516"/>
    </row>
    <row r="610" spans="2:4" ht="28.2" thickBot="1" x14ac:dyDescent="0.35">
      <c r="B610" s="304" t="s">
        <v>2</v>
      </c>
      <c r="C610" s="305" t="s">
        <v>146</v>
      </c>
      <c r="D610" s="305" t="s">
        <v>19</v>
      </c>
    </row>
    <row r="611" spans="2:4" ht="15" thickBot="1" x14ac:dyDescent="0.35">
      <c r="B611" s="315" t="s">
        <v>195</v>
      </c>
      <c r="C611" s="295" t="s">
        <v>32</v>
      </c>
      <c r="D611" s="289">
        <f>'FO FPMHD MPO-MTP'!C5</f>
        <v>0</v>
      </c>
    </row>
    <row r="612" spans="2:4" ht="15" thickBot="1" x14ac:dyDescent="0.35">
      <c r="B612" s="316" t="s">
        <v>196</v>
      </c>
      <c r="C612" s="14" t="s">
        <v>32</v>
      </c>
      <c r="D612" s="289">
        <f>'FO FPMHD MPO-MTP'!C6</f>
        <v>0</v>
      </c>
    </row>
    <row r="613" spans="2:4" ht="15" thickBot="1" x14ac:dyDescent="0.35">
      <c r="B613" s="317" t="s">
        <v>197</v>
      </c>
      <c r="C613" s="404" t="s">
        <v>32</v>
      </c>
      <c r="D613" s="289">
        <f>'FO FPMHD MPO-MTP'!C7</f>
        <v>0</v>
      </c>
    </row>
    <row r="614" spans="2:4" ht="15" thickBot="1" x14ac:dyDescent="0.35">
      <c r="B614" s="315" t="s">
        <v>198</v>
      </c>
      <c r="C614" s="322" t="s">
        <v>32</v>
      </c>
      <c r="D614" s="289">
        <f>'FO FPMHD MPO-MTP'!C8</f>
        <v>0</v>
      </c>
    </row>
    <row r="615" spans="2:4" ht="15" thickBot="1" x14ac:dyDescent="0.35">
      <c r="B615" s="316" t="s">
        <v>199</v>
      </c>
      <c r="C615" s="308" t="s">
        <v>32</v>
      </c>
      <c r="D615" s="289">
        <f>'FO FPMHD MPO-MTP'!C9</f>
        <v>0</v>
      </c>
    </row>
    <row r="616" spans="2:4" ht="15" thickBot="1" x14ac:dyDescent="0.35">
      <c r="B616" s="317" t="s">
        <v>200</v>
      </c>
      <c r="C616" s="404" t="s">
        <v>32</v>
      </c>
      <c r="D616" s="289">
        <f>'FO FPMHD MPO-MTP'!C10</f>
        <v>0</v>
      </c>
    </row>
    <row r="617" spans="2:4" ht="15" thickBot="1" x14ac:dyDescent="0.35">
      <c r="B617" s="325" t="s">
        <v>201</v>
      </c>
      <c r="C617" s="308" t="s">
        <v>32</v>
      </c>
      <c r="D617" s="289">
        <f>'FO FPMHD MPO-MTP'!C11</f>
        <v>0</v>
      </c>
    </row>
    <row r="618" spans="2:4" ht="15" thickBot="1" x14ac:dyDescent="0.35">
      <c r="B618" s="326" t="s">
        <v>202</v>
      </c>
      <c r="C618" s="14" t="s">
        <v>32</v>
      </c>
      <c r="D618" s="289">
        <f>'FO FPMHD MPO-MTP'!C12</f>
        <v>0</v>
      </c>
    </row>
    <row r="619" spans="2:4" ht="15" thickBot="1" x14ac:dyDescent="0.35">
      <c r="B619" s="327" t="s">
        <v>203</v>
      </c>
      <c r="C619" s="399" t="s">
        <v>32</v>
      </c>
      <c r="D619" s="289">
        <f>'FO FPMHD MPO-MTP'!C13</f>
        <v>0</v>
      </c>
    </row>
    <row r="620" spans="2:4" ht="15" thickBot="1" x14ac:dyDescent="0.35">
      <c r="B620" s="325" t="s">
        <v>204</v>
      </c>
      <c r="C620" s="308" t="s">
        <v>32</v>
      </c>
      <c r="D620" s="289">
        <f>'FO FPMHD MPO-MTP'!C14</f>
        <v>0</v>
      </c>
    </row>
    <row r="621" spans="2:4" ht="15" thickBot="1" x14ac:dyDescent="0.35">
      <c r="B621" s="326" t="s">
        <v>205</v>
      </c>
      <c r="C621" s="14" t="s">
        <v>32</v>
      </c>
      <c r="D621" s="289">
        <f>'FO FPMHD MPO-MTP'!C15</f>
        <v>0</v>
      </c>
    </row>
    <row r="622" spans="2:4" ht="15" thickBot="1" x14ac:dyDescent="0.35">
      <c r="B622" s="327" t="s">
        <v>206</v>
      </c>
      <c r="C622" s="399" t="s">
        <v>32</v>
      </c>
      <c r="D622" s="289">
        <f>'FO FPMHD MPO-MTP'!C16</f>
        <v>0</v>
      </c>
    </row>
    <row r="623" spans="2:4" ht="15" thickBot="1" x14ac:dyDescent="0.35">
      <c r="B623" s="325" t="s">
        <v>207</v>
      </c>
      <c r="C623" s="308" t="s">
        <v>32</v>
      </c>
      <c r="D623" s="289">
        <f>'FO FPMHD MPO-MTP'!C17</f>
        <v>0</v>
      </c>
    </row>
    <row r="624" spans="2:4" ht="15" thickBot="1" x14ac:dyDescent="0.35">
      <c r="B624" s="326" t="s">
        <v>208</v>
      </c>
      <c r="C624" s="14" t="s">
        <v>32</v>
      </c>
      <c r="D624" s="289">
        <f>'FO FPMHD MPO-MTP'!C18</f>
        <v>0</v>
      </c>
    </row>
    <row r="625" spans="2:4" ht="15" thickBot="1" x14ac:dyDescent="0.35">
      <c r="B625" s="327" t="s">
        <v>209</v>
      </c>
      <c r="C625" s="399" t="s">
        <v>32</v>
      </c>
      <c r="D625" s="289">
        <f>'FO FPMHD MPO-MTP'!C19</f>
        <v>0</v>
      </c>
    </row>
    <row r="626" spans="2:4" ht="15" thickBot="1" x14ac:dyDescent="0.35"/>
    <row r="627" spans="2:4" ht="15" thickBot="1" x14ac:dyDescent="0.35">
      <c r="B627" s="515" t="s">
        <v>213</v>
      </c>
      <c r="C627" s="516"/>
      <c r="D627" s="516"/>
    </row>
    <row r="628" spans="2:4" ht="28.2" thickBot="1" x14ac:dyDescent="0.35">
      <c r="B628" s="304" t="s">
        <v>2</v>
      </c>
      <c r="C628" s="305" t="s">
        <v>297</v>
      </c>
      <c r="D628" s="305" t="s">
        <v>19</v>
      </c>
    </row>
    <row r="629" spans="2:4" ht="15" thickBot="1" x14ac:dyDescent="0.35">
      <c r="B629" s="330" t="s">
        <v>210</v>
      </c>
      <c r="C629" s="295" t="s">
        <v>32</v>
      </c>
      <c r="D629" s="289">
        <f>'FO FPMHD MPO-MTP'!C23</f>
        <v>0</v>
      </c>
    </row>
    <row r="630" spans="2:4" ht="15" thickBot="1" x14ac:dyDescent="0.35">
      <c r="B630" s="329" t="s">
        <v>211</v>
      </c>
      <c r="C630" s="308" t="s">
        <v>32</v>
      </c>
      <c r="D630" s="289">
        <f>'FO FPMHD MPO-MTP'!C24</f>
        <v>0</v>
      </c>
    </row>
    <row r="631" spans="2:4" ht="15" thickBot="1" x14ac:dyDescent="0.35">
      <c r="B631" s="328" t="s">
        <v>212</v>
      </c>
      <c r="C631" s="318" t="s">
        <v>32</v>
      </c>
      <c r="D631" s="289">
        <f>'FO FPMHD MPO-MTP'!C25</f>
        <v>0</v>
      </c>
    </row>
    <row r="633" spans="2:4" ht="15" thickBot="1" x14ac:dyDescent="0.35"/>
    <row r="634" spans="2:4" ht="15" thickBot="1" x14ac:dyDescent="0.35">
      <c r="B634" s="515" t="s">
        <v>225</v>
      </c>
      <c r="C634" s="516"/>
      <c r="D634" s="516"/>
    </row>
    <row r="635" spans="2:4" ht="28.2" thickBot="1" x14ac:dyDescent="0.35">
      <c r="B635" s="275" t="s">
        <v>2</v>
      </c>
      <c r="C635" s="276" t="s">
        <v>124</v>
      </c>
      <c r="D635" s="276" t="s">
        <v>19</v>
      </c>
    </row>
    <row r="636" spans="2:4" ht="15" thickBot="1" x14ac:dyDescent="0.35">
      <c r="B636" s="522" t="s">
        <v>226</v>
      </c>
      <c r="C636" s="383">
        <v>5</v>
      </c>
      <c r="D636" s="289">
        <f>'FO MPO trunk'!C5</f>
        <v>0</v>
      </c>
    </row>
    <row r="637" spans="2:4" ht="15" thickBot="1" x14ac:dyDescent="0.35">
      <c r="B637" s="500"/>
      <c r="C637" s="78">
        <v>10</v>
      </c>
      <c r="D637" s="289">
        <f>'FO MPO trunk'!C6</f>
        <v>0</v>
      </c>
    </row>
    <row r="638" spans="2:4" ht="15" thickBot="1" x14ac:dyDescent="0.35">
      <c r="B638" s="500"/>
      <c r="C638" s="78">
        <v>15</v>
      </c>
      <c r="D638" s="289">
        <f>'FO MPO trunk'!C7</f>
        <v>0</v>
      </c>
    </row>
    <row r="639" spans="2:4" ht="15" thickBot="1" x14ac:dyDescent="0.35">
      <c r="B639" s="500"/>
      <c r="C639" s="78">
        <v>20</v>
      </c>
      <c r="D639" s="289">
        <f>'FO MPO trunk'!C8</f>
        <v>0</v>
      </c>
    </row>
    <row r="640" spans="2:4" ht="15" thickBot="1" x14ac:dyDescent="0.35">
      <c r="B640" s="500"/>
      <c r="C640" s="78">
        <v>25</v>
      </c>
      <c r="D640" s="289">
        <f>'FO MPO trunk'!C9</f>
        <v>0</v>
      </c>
    </row>
    <row r="641" spans="2:4" ht="15" thickBot="1" x14ac:dyDescent="0.35">
      <c r="B641" s="500"/>
      <c r="C641" s="78">
        <v>50</v>
      </c>
      <c r="D641" s="289">
        <f>'FO MPO trunk'!C10</f>
        <v>0</v>
      </c>
    </row>
    <row r="642" spans="2:4" ht="15" thickBot="1" x14ac:dyDescent="0.35">
      <c r="B642" s="501"/>
      <c r="C642" s="213">
        <v>70</v>
      </c>
      <c r="D642" s="289">
        <f>'FO MPO trunk'!C11</f>
        <v>0</v>
      </c>
    </row>
    <row r="643" spans="2:4" ht="15" thickBot="1" x14ac:dyDescent="0.35">
      <c r="B643" s="522" t="s">
        <v>227</v>
      </c>
      <c r="C643" s="383">
        <v>5</v>
      </c>
      <c r="D643" s="289">
        <f>'FO MPO trunk'!C12</f>
        <v>0</v>
      </c>
    </row>
    <row r="644" spans="2:4" ht="15" thickBot="1" x14ac:dyDescent="0.35">
      <c r="B644" s="500"/>
      <c r="C644" s="78">
        <v>10</v>
      </c>
      <c r="D644" s="289">
        <f>'FO MPO trunk'!C13</f>
        <v>0</v>
      </c>
    </row>
    <row r="645" spans="2:4" ht="15" thickBot="1" x14ac:dyDescent="0.35">
      <c r="B645" s="500"/>
      <c r="C645" s="78">
        <v>15</v>
      </c>
      <c r="D645" s="289">
        <f>'FO MPO trunk'!C14</f>
        <v>0</v>
      </c>
    </row>
    <row r="646" spans="2:4" ht="15" thickBot="1" x14ac:dyDescent="0.35">
      <c r="B646" s="500"/>
      <c r="C646" s="78">
        <v>20</v>
      </c>
      <c r="D646" s="289">
        <f>'FO MPO trunk'!C15</f>
        <v>0</v>
      </c>
    </row>
    <row r="647" spans="2:4" ht="15" thickBot="1" x14ac:dyDescent="0.35">
      <c r="B647" s="500"/>
      <c r="C647" s="78">
        <v>25</v>
      </c>
      <c r="D647" s="289">
        <f>'FO MPO trunk'!C16</f>
        <v>0</v>
      </c>
    </row>
    <row r="648" spans="2:4" ht="15" thickBot="1" x14ac:dyDescent="0.35">
      <c r="B648" s="500"/>
      <c r="C648" s="78">
        <v>50</v>
      </c>
      <c r="D648" s="289">
        <f>'FO MPO trunk'!C17</f>
        <v>0</v>
      </c>
    </row>
    <row r="649" spans="2:4" ht="15" thickBot="1" x14ac:dyDescent="0.35">
      <c r="B649" s="501"/>
      <c r="C649" s="213">
        <v>70</v>
      </c>
      <c r="D649" s="289">
        <f>'FO MPO trunk'!C18</f>
        <v>0</v>
      </c>
    </row>
    <row r="650" spans="2:4" ht="15" thickBot="1" x14ac:dyDescent="0.35">
      <c r="B650" s="522" t="s">
        <v>228</v>
      </c>
      <c r="C650" s="383">
        <v>5</v>
      </c>
      <c r="D650" s="289">
        <f>'FO MPO trunk'!C19</f>
        <v>0</v>
      </c>
    </row>
    <row r="651" spans="2:4" ht="15" thickBot="1" x14ac:dyDescent="0.35">
      <c r="B651" s="500"/>
      <c r="C651" s="78">
        <v>10</v>
      </c>
      <c r="D651" s="289">
        <f>'FO MPO trunk'!C20</f>
        <v>0</v>
      </c>
    </row>
    <row r="652" spans="2:4" ht="15" thickBot="1" x14ac:dyDescent="0.35">
      <c r="B652" s="500"/>
      <c r="C652" s="78">
        <v>15</v>
      </c>
      <c r="D652" s="289">
        <f>'FO MPO trunk'!C21</f>
        <v>0</v>
      </c>
    </row>
    <row r="653" spans="2:4" ht="15" thickBot="1" x14ac:dyDescent="0.35">
      <c r="B653" s="500"/>
      <c r="C653" s="78">
        <v>20</v>
      </c>
      <c r="D653" s="289">
        <f>'FO MPO trunk'!C22</f>
        <v>0</v>
      </c>
    </row>
    <row r="654" spans="2:4" ht="15" thickBot="1" x14ac:dyDescent="0.35">
      <c r="B654" s="500"/>
      <c r="C654" s="78">
        <v>25</v>
      </c>
      <c r="D654" s="289">
        <f>'FO MPO trunk'!C23</f>
        <v>0</v>
      </c>
    </row>
    <row r="655" spans="2:4" ht="15" thickBot="1" x14ac:dyDescent="0.35">
      <c r="B655" s="500"/>
      <c r="C655" s="78">
        <v>50</v>
      </c>
      <c r="D655" s="289">
        <f>'FO MPO trunk'!C24</f>
        <v>0</v>
      </c>
    </row>
    <row r="656" spans="2:4" ht="15" thickBot="1" x14ac:dyDescent="0.35">
      <c r="B656" s="501"/>
      <c r="C656" s="213">
        <v>70</v>
      </c>
      <c r="D656" s="289">
        <f>'FO MPO trunk'!C25</f>
        <v>0</v>
      </c>
    </row>
    <row r="657" spans="2:4" ht="15" thickBot="1" x14ac:dyDescent="0.35">
      <c r="B657" s="522" t="s">
        <v>229</v>
      </c>
      <c r="C657" s="383">
        <v>5</v>
      </c>
      <c r="D657" s="289">
        <f>'FO MPO trunk'!C26</f>
        <v>0</v>
      </c>
    </row>
    <row r="658" spans="2:4" ht="15" thickBot="1" x14ac:dyDescent="0.35">
      <c r="B658" s="500"/>
      <c r="C658" s="78">
        <v>10</v>
      </c>
      <c r="D658" s="289">
        <f>'FO MPO trunk'!C27</f>
        <v>0</v>
      </c>
    </row>
    <row r="659" spans="2:4" ht="15" thickBot="1" x14ac:dyDescent="0.35">
      <c r="B659" s="500"/>
      <c r="C659" s="78">
        <v>15</v>
      </c>
      <c r="D659" s="289">
        <f>'FO MPO trunk'!C28</f>
        <v>0</v>
      </c>
    </row>
    <row r="660" spans="2:4" ht="15" thickBot="1" x14ac:dyDescent="0.35">
      <c r="B660" s="500"/>
      <c r="C660" s="78">
        <v>20</v>
      </c>
      <c r="D660" s="289">
        <f>'FO MPO trunk'!C29</f>
        <v>0</v>
      </c>
    </row>
    <row r="661" spans="2:4" ht="15" thickBot="1" x14ac:dyDescent="0.35">
      <c r="B661" s="500"/>
      <c r="C661" s="78">
        <v>25</v>
      </c>
      <c r="D661" s="289">
        <f>'FO MPO trunk'!C30</f>
        <v>0</v>
      </c>
    </row>
    <row r="662" spans="2:4" ht="15" thickBot="1" x14ac:dyDescent="0.35">
      <c r="B662" s="500"/>
      <c r="C662" s="78">
        <v>50</v>
      </c>
      <c r="D662" s="289">
        <f>'FO MPO trunk'!C31</f>
        <v>0</v>
      </c>
    </row>
    <row r="663" spans="2:4" ht="15" thickBot="1" x14ac:dyDescent="0.35">
      <c r="B663" s="501"/>
      <c r="C663" s="213">
        <v>70</v>
      </c>
      <c r="D663" s="289">
        <f>'FO MPO trunk'!C32</f>
        <v>0</v>
      </c>
    </row>
    <row r="664" spans="2:4" ht="15" thickBot="1" x14ac:dyDescent="0.35"/>
    <row r="665" spans="2:4" ht="15" thickBot="1" x14ac:dyDescent="0.35">
      <c r="B665" s="515" t="s">
        <v>230</v>
      </c>
      <c r="C665" s="516"/>
      <c r="D665" s="516"/>
    </row>
    <row r="666" spans="2:4" ht="28.2" thickBot="1" x14ac:dyDescent="0.35">
      <c r="B666" s="275" t="s">
        <v>2</v>
      </c>
      <c r="C666" s="276" t="s">
        <v>124</v>
      </c>
      <c r="D666" s="276" t="s">
        <v>19</v>
      </c>
    </row>
    <row r="667" spans="2:4" ht="15" thickBot="1" x14ac:dyDescent="0.35">
      <c r="B667" s="522" t="s">
        <v>231</v>
      </c>
      <c r="C667" s="383">
        <v>1</v>
      </c>
      <c r="D667" s="289">
        <f>'FO MPO trunk'!C36</f>
        <v>0</v>
      </c>
    </row>
    <row r="668" spans="2:4" ht="15" thickBot="1" x14ac:dyDescent="0.35">
      <c r="B668" s="500"/>
      <c r="C668" s="78">
        <v>2</v>
      </c>
      <c r="D668" s="289">
        <f>'FO MPO trunk'!C37</f>
        <v>0</v>
      </c>
    </row>
    <row r="669" spans="2:4" ht="15" thickBot="1" x14ac:dyDescent="0.35">
      <c r="B669" s="500"/>
      <c r="C669" s="78">
        <v>4</v>
      </c>
      <c r="D669" s="289">
        <f>'FO MPO trunk'!C38</f>
        <v>0</v>
      </c>
    </row>
    <row r="670" spans="2:4" ht="15" thickBot="1" x14ac:dyDescent="0.35">
      <c r="B670" s="500"/>
      <c r="C670" s="78">
        <v>6</v>
      </c>
      <c r="D670" s="289">
        <f>'FO MPO trunk'!C39</f>
        <v>0</v>
      </c>
    </row>
    <row r="671" spans="2:4" ht="15" thickBot="1" x14ac:dyDescent="0.35">
      <c r="B671" s="500"/>
      <c r="C671" s="78">
        <v>8</v>
      </c>
      <c r="D671" s="289">
        <f>'FO MPO trunk'!C40</f>
        <v>0</v>
      </c>
    </row>
    <row r="672" spans="2:4" ht="15" thickBot="1" x14ac:dyDescent="0.35">
      <c r="B672" s="501"/>
      <c r="C672" s="213">
        <v>10</v>
      </c>
      <c r="D672" s="289">
        <f>'FO MPO trunk'!C41</f>
        <v>0</v>
      </c>
    </row>
    <row r="673" spans="2:4" ht="15" thickBot="1" x14ac:dyDescent="0.35">
      <c r="B673" s="522" t="s">
        <v>232</v>
      </c>
      <c r="C673" s="383">
        <v>1</v>
      </c>
      <c r="D673" s="289">
        <f>'FO MPO trunk'!C42</f>
        <v>0</v>
      </c>
    </row>
    <row r="674" spans="2:4" ht="15" thickBot="1" x14ac:dyDescent="0.35">
      <c r="B674" s="500"/>
      <c r="C674" s="78">
        <v>2</v>
      </c>
      <c r="D674" s="289">
        <f>'FO MPO trunk'!C43</f>
        <v>0</v>
      </c>
    </row>
    <row r="675" spans="2:4" ht="15" thickBot="1" x14ac:dyDescent="0.35">
      <c r="B675" s="500"/>
      <c r="C675" s="78">
        <v>4</v>
      </c>
      <c r="D675" s="289">
        <f>'FO MPO trunk'!C44</f>
        <v>0</v>
      </c>
    </row>
    <row r="676" spans="2:4" ht="15" thickBot="1" x14ac:dyDescent="0.35">
      <c r="B676" s="500"/>
      <c r="C676" s="78">
        <v>6</v>
      </c>
      <c r="D676" s="289">
        <f>'FO MPO trunk'!C45</f>
        <v>0</v>
      </c>
    </row>
    <row r="677" spans="2:4" ht="15" thickBot="1" x14ac:dyDescent="0.35">
      <c r="B677" s="500"/>
      <c r="C677" s="78">
        <v>8</v>
      </c>
      <c r="D677" s="289">
        <f>'FO MPO trunk'!C46</f>
        <v>0</v>
      </c>
    </row>
    <row r="678" spans="2:4" ht="15" thickBot="1" x14ac:dyDescent="0.35">
      <c r="B678" s="501"/>
      <c r="C678" s="213">
        <v>10</v>
      </c>
      <c r="D678" s="289">
        <f>'FO MPO trunk'!C47</f>
        <v>0</v>
      </c>
    </row>
    <row r="679" spans="2:4" ht="15" thickBot="1" x14ac:dyDescent="0.35">
      <c r="B679" s="522" t="s">
        <v>233</v>
      </c>
      <c r="C679" s="383">
        <v>1</v>
      </c>
      <c r="D679" s="289">
        <f>'FO MPO trunk'!C48</f>
        <v>0</v>
      </c>
    </row>
    <row r="680" spans="2:4" ht="15" thickBot="1" x14ac:dyDescent="0.35">
      <c r="B680" s="500"/>
      <c r="C680" s="78">
        <v>2</v>
      </c>
      <c r="D680" s="289">
        <f>'FO MPO trunk'!C49</f>
        <v>0</v>
      </c>
    </row>
    <row r="681" spans="2:4" ht="15" thickBot="1" x14ac:dyDescent="0.35">
      <c r="B681" s="500"/>
      <c r="C681" s="78">
        <v>4</v>
      </c>
      <c r="D681" s="289">
        <f>'FO MPO trunk'!C50</f>
        <v>0</v>
      </c>
    </row>
    <row r="682" spans="2:4" ht="15" thickBot="1" x14ac:dyDescent="0.35">
      <c r="B682" s="500"/>
      <c r="C682" s="78">
        <v>6</v>
      </c>
      <c r="D682" s="289">
        <f>'FO MPO trunk'!C51</f>
        <v>0</v>
      </c>
    </row>
    <row r="683" spans="2:4" ht="15" thickBot="1" x14ac:dyDescent="0.35">
      <c r="B683" s="500"/>
      <c r="C683" s="78">
        <v>8</v>
      </c>
      <c r="D683" s="289">
        <f>'FO MPO trunk'!C52</f>
        <v>0</v>
      </c>
    </row>
    <row r="684" spans="2:4" ht="15" thickBot="1" x14ac:dyDescent="0.35">
      <c r="B684" s="501"/>
      <c r="C684" s="213">
        <v>10</v>
      </c>
      <c r="D684" s="289">
        <f>'FO MPO trunk'!C53</f>
        <v>0</v>
      </c>
    </row>
    <row r="685" spans="2:4" ht="15" thickBot="1" x14ac:dyDescent="0.35">
      <c r="B685" s="522" t="s">
        <v>234</v>
      </c>
      <c r="C685" s="383">
        <v>1</v>
      </c>
      <c r="D685" s="289">
        <f>'FO MPO trunk'!C54</f>
        <v>0</v>
      </c>
    </row>
    <row r="686" spans="2:4" ht="15" thickBot="1" x14ac:dyDescent="0.35">
      <c r="B686" s="500"/>
      <c r="C686" s="78">
        <v>2</v>
      </c>
      <c r="D686" s="289">
        <f>'FO MPO trunk'!C55</f>
        <v>0</v>
      </c>
    </row>
    <row r="687" spans="2:4" ht="15" thickBot="1" x14ac:dyDescent="0.35">
      <c r="B687" s="500"/>
      <c r="C687" s="78">
        <v>4</v>
      </c>
      <c r="D687" s="289">
        <f>'FO MPO trunk'!C56</f>
        <v>0</v>
      </c>
    </row>
    <row r="688" spans="2:4" ht="15" thickBot="1" x14ac:dyDescent="0.35">
      <c r="B688" s="500"/>
      <c r="C688" s="78">
        <v>6</v>
      </c>
      <c r="D688" s="289">
        <f>'FO MPO trunk'!C57</f>
        <v>0</v>
      </c>
    </row>
    <row r="689" spans="2:4" ht="15" thickBot="1" x14ac:dyDescent="0.35">
      <c r="B689" s="500"/>
      <c r="C689" s="78">
        <v>8</v>
      </c>
      <c r="D689" s="289">
        <f>'FO MPO trunk'!C58</f>
        <v>0</v>
      </c>
    </row>
    <row r="690" spans="2:4" ht="15" thickBot="1" x14ac:dyDescent="0.35">
      <c r="B690" s="501"/>
      <c r="C690" s="213">
        <v>10</v>
      </c>
      <c r="D690" s="289">
        <f>'FO MPO trunk'!C59</f>
        <v>0</v>
      </c>
    </row>
    <row r="692" spans="2:4" x14ac:dyDescent="0.3">
      <c r="B692" t="s">
        <v>275</v>
      </c>
    </row>
    <row r="693" spans="2:4" x14ac:dyDescent="0.3">
      <c r="B693" t="s">
        <v>268</v>
      </c>
    </row>
    <row r="694" spans="2:4" x14ac:dyDescent="0.3">
      <c r="B694" t="s">
        <v>269</v>
      </c>
    </row>
    <row r="695" spans="2:4" x14ac:dyDescent="0.3">
      <c r="B695" t="s">
        <v>270</v>
      </c>
    </row>
    <row r="696" spans="2:4" x14ac:dyDescent="0.3">
      <c r="B696" t="s">
        <v>271</v>
      </c>
    </row>
    <row r="697" spans="2:4" x14ac:dyDescent="0.3">
      <c r="B697" t="s">
        <v>267</v>
      </c>
    </row>
    <row r="698" spans="2:4" x14ac:dyDescent="0.3">
      <c r="B698" t="s">
        <v>273</v>
      </c>
    </row>
    <row r="700" spans="2:4" x14ac:dyDescent="0.3">
      <c r="B700" t="s">
        <v>272</v>
      </c>
    </row>
    <row r="701" spans="2:4" x14ac:dyDescent="0.3">
      <c r="B701" t="s">
        <v>264</v>
      </c>
    </row>
    <row r="702" spans="2:4" x14ac:dyDescent="0.3">
      <c r="B702" t="s">
        <v>265</v>
      </c>
    </row>
    <row r="703" spans="2:4" x14ac:dyDescent="0.3">
      <c r="B703" t="s">
        <v>266</v>
      </c>
    </row>
    <row r="704" spans="2:4" x14ac:dyDescent="0.3">
      <c r="B704" t="s">
        <v>276</v>
      </c>
    </row>
    <row r="705" spans="2:5" x14ac:dyDescent="0.3">
      <c r="B705" t="s">
        <v>274</v>
      </c>
    </row>
    <row r="707" spans="2:5" ht="15" thickBot="1" x14ac:dyDescent="0.35"/>
    <row r="708" spans="2:5" ht="15" thickBot="1" x14ac:dyDescent="0.35">
      <c r="B708" s="515" t="s">
        <v>141</v>
      </c>
      <c r="C708" s="516"/>
      <c r="D708" s="516"/>
      <c r="E708" s="516"/>
    </row>
    <row r="709" spans="2:5" ht="28.2" thickBot="1" x14ac:dyDescent="0.35">
      <c r="B709" s="304" t="s">
        <v>2</v>
      </c>
      <c r="C709" s="305" t="s">
        <v>142</v>
      </c>
      <c r="D709" s="305" t="s">
        <v>146</v>
      </c>
      <c r="E709" s="305" t="s">
        <v>143</v>
      </c>
    </row>
    <row r="710" spans="2:5" ht="15" thickBot="1" x14ac:dyDescent="0.35">
      <c r="B710" s="253" t="s">
        <v>305</v>
      </c>
      <c r="C710" s="301">
        <v>100</v>
      </c>
      <c r="D710" s="373" t="s">
        <v>144</v>
      </c>
      <c r="E710" s="384">
        <f>'Kabelové rošty a žlaby'!D5</f>
        <v>0</v>
      </c>
    </row>
    <row r="711" spans="2:5" ht="15" thickBot="1" x14ac:dyDescent="0.35">
      <c r="B711" s="258" t="s">
        <v>305</v>
      </c>
      <c r="C711" s="201">
        <v>200</v>
      </c>
      <c r="D711" s="79" t="s">
        <v>144</v>
      </c>
      <c r="E711" s="384">
        <f>'Kabelové rošty a žlaby'!D6</f>
        <v>0</v>
      </c>
    </row>
    <row r="712" spans="2:5" ht="15" thickBot="1" x14ac:dyDescent="0.35">
      <c r="B712" s="258" t="s">
        <v>306</v>
      </c>
      <c r="C712" s="201">
        <v>300</v>
      </c>
      <c r="D712" s="79" t="s">
        <v>144</v>
      </c>
      <c r="E712" s="384">
        <f>'Kabelové rošty a žlaby'!D7</f>
        <v>0</v>
      </c>
    </row>
    <row r="713" spans="2:5" ht="15" thickBot="1" x14ac:dyDescent="0.35">
      <c r="B713" s="203" t="s">
        <v>306</v>
      </c>
      <c r="C713" s="204">
        <v>400</v>
      </c>
      <c r="D713" s="405" t="s">
        <v>144</v>
      </c>
      <c r="E713" s="384">
        <f>'Kabelové rošty a žlaby'!D8</f>
        <v>0</v>
      </c>
    </row>
    <row r="714" spans="2:5" ht="15" thickBot="1" x14ac:dyDescent="0.35">
      <c r="B714" s="189"/>
      <c r="C714" s="189"/>
      <c r="D714" s="189"/>
      <c r="E714" s="189"/>
    </row>
    <row r="715" spans="2:5" ht="15" thickBot="1" x14ac:dyDescent="0.35">
      <c r="B715" s="515" t="s">
        <v>145</v>
      </c>
      <c r="C715" s="516"/>
      <c r="D715" s="516"/>
      <c r="E715" s="516"/>
    </row>
    <row r="716" spans="2:5" ht="28.2" thickBot="1" x14ac:dyDescent="0.35">
      <c r="B716" s="304" t="s">
        <v>2</v>
      </c>
      <c r="C716" s="305" t="s">
        <v>142</v>
      </c>
      <c r="D716" s="305" t="s">
        <v>146</v>
      </c>
      <c r="E716" s="305" t="s">
        <v>143</v>
      </c>
    </row>
    <row r="717" spans="2:5" ht="15" thickBot="1" x14ac:dyDescent="0.35">
      <c r="B717" s="253" t="s">
        <v>307</v>
      </c>
      <c r="C717" s="301">
        <v>100</v>
      </c>
      <c r="D717" s="373" t="s">
        <v>144</v>
      </c>
      <c r="E717" s="384">
        <f>'Kabelové rošty a žlaby'!D12</f>
        <v>0</v>
      </c>
    </row>
    <row r="718" spans="2:5" ht="15" thickBot="1" x14ac:dyDescent="0.35">
      <c r="B718" s="258" t="s">
        <v>308</v>
      </c>
      <c r="C718" s="201">
        <v>200</v>
      </c>
      <c r="D718" s="79" t="s">
        <v>144</v>
      </c>
      <c r="E718" s="384">
        <f>'Kabelové rošty a žlaby'!D13</f>
        <v>0</v>
      </c>
    </row>
    <row r="719" spans="2:5" ht="15" thickBot="1" x14ac:dyDescent="0.35">
      <c r="B719" s="203" t="s">
        <v>308</v>
      </c>
      <c r="C719" s="204">
        <v>300</v>
      </c>
      <c r="D719" s="405" t="s">
        <v>144</v>
      </c>
      <c r="E719" s="384">
        <f>'Kabelové rošty a žlaby'!D14</f>
        <v>0</v>
      </c>
    </row>
    <row r="721" spans="2:5" ht="15" thickBot="1" x14ac:dyDescent="0.35"/>
    <row r="722" spans="2:5" ht="15" thickBot="1" x14ac:dyDescent="0.35">
      <c r="B722" s="515" t="s">
        <v>292</v>
      </c>
      <c r="C722" s="516"/>
      <c r="D722" s="516"/>
    </row>
    <row r="723" spans="2:5" ht="28.2" thickBot="1" x14ac:dyDescent="0.35">
      <c r="B723" s="275" t="s">
        <v>2</v>
      </c>
      <c r="C723" s="276" t="s">
        <v>146</v>
      </c>
      <c r="D723" s="276" t="s">
        <v>147</v>
      </c>
    </row>
    <row r="724" spans="2:5" ht="15" thickBot="1" x14ac:dyDescent="0.35">
      <c r="B724" s="300" t="s">
        <v>148</v>
      </c>
      <c r="C724" s="301" t="s">
        <v>298</v>
      </c>
      <c r="D724" s="384">
        <f>'Služby instalaci kabeláže '!C5</f>
        <v>0</v>
      </c>
    </row>
    <row r="725" spans="2:5" ht="15" thickBot="1" x14ac:dyDescent="0.35">
      <c r="B725" s="258" t="s">
        <v>149</v>
      </c>
      <c r="C725" s="201" t="s">
        <v>298</v>
      </c>
      <c r="D725" s="384">
        <f>'Služby instalaci kabeláže '!C6</f>
        <v>0</v>
      </c>
    </row>
    <row r="726" spans="2:5" ht="15" thickBot="1" x14ac:dyDescent="0.35">
      <c r="B726" s="258" t="s">
        <v>150</v>
      </c>
      <c r="C726" s="201" t="s">
        <v>32</v>
      </c>
      <c r="D726" s="384">
        <f>'Služby instalaci kabeláže '!C7</f>
        <v>0</v>
      </c>
    </row>
    <row r="727" spans="2:5" ht="15" thickBot="1" x14ac:dyDescent="0.35">
      <c r="B727" s="401" t="s">
        <v>151</v>
      </c>
      <c r="C727" s="204" t="s">
        <v>298</v>
      </c>
      <c r="D727" s="384">
        <f>'Služby instalaci kabeláže '!C8</f>
        <v>0</v>
      </c>
    </row>
    <row r="729" spans="2:5" ht="15" thickBot="1" x14ac:dyDescent="0.35"/>
    <row r="730" spans="2:5" ht="15" thickBot="1" x14ac:dyDescent="0.35">
      <c r="B730" s="519" t="s">
        <v>287</v>
      </c>
      <c r="C730" s="520"/>
      <c r="D730" s="520"/>
      <c r="E730" s="520"/>
    </row>
    <row r="731" spans="2:5" ht="28.2" thickBot="1" x14ac:dyDescent="0.35">
      <c r="B731" s="372" t="s">
        <v>2</v>
      </c>
      <c r="C731" s="553" t="s">
        <v>146</v>
      </c>
      <c r="D731" s="554"/>
      <c r="E731" s="406" t="s">
        <v>19</v>
      </c>
    </row>
    <row r="732" spans="2:5" ht="15" thickBot="1" x14ac:dyDescent="0.35">
      <c r="B732" s="407" t="s">
        <v>278</v>
      </c>
      <c r="C732" s="555" t="s">
        <v>32</v>
      </c>
      <c r="D732" s="556"/>
      <c r="E732" s="384">
        <f>'Monitorovací zařízení'!D5</f>
        <v>0</v>
      </c>
    </row>
    <row r="733" spans="2:5" ht="15" thickBot="1" x14ac:dyDescent="0.35">
      <c r="B733" s="363" t="s">
        <v>279</v>
      </c>
      <c r="C733" s="557" t="s">
        <v>32</v>
      </c>
      <c r="D733" s="558"/>
      <c r="E733" s="384">
        <f>'Monitorovací zařízení'!D6</f>
        <v>0</v>
      </c>
    </row>
    <row r="734" spans="2:5" ht="15" thickBot="1" x14ac:dyDescent="0.35">
      <c r="B734" s="363" t="s">
        <v>280</v>
      </c>
      <c r="C734" s="559" t="s">
        <v>32</v>
      </c>
      <c r="D734" s="560"/>
      <c r="E734" s="384">
        <f>'Monitorovací zařízení'!D7</f>
        <v>0</v>
      </c>
    </row>
    <row r="735" spans="2:5" ht="15" thickBot="1" x14ac:dyDescent="0.35">
      <c r="B735" s="363" t="s">
        <v>281</v>
      </c>
      <c r="C735" s="557" t="s">
        <v>32</v>
      </c>
      <c r="D735" s="558"/>
      <c r="E735" s="384">
        <f>'Monitorovací zařízení'!D8</f>
        <v>0</v>
      </c>
    </row>
    <row r="736" spans="2:5" ht="15" thickBot="1" x14ac:dyDescent="0.35">
      <c r="B736" s="363" t="s">
        <v>282</v>
      </c>
      <c r="C736" s="557" t="s">
        <v>32</v>
      </c>
      <c r="D736" s="558"/>
      <c r="E736" s="384">
        <f>'Monitorovací zařízení'!D9</f>
        <v>0</v>
      </c>
    </row>
    <row r="737" spans="2:5" ht="15" thickBot="1" x14ac:dyDescent="0.35">
      <c r="B737" s="363" t="s">
        <v>283</v>
      </c>
      <c r="C737" s="557" t="s">
        <v>32</v>
      </c>
      <c r="D737" s="558"/>
      <c r="E737" s="384">
        <f>'Monitorovací zařízení'!D10</f>
        <v>0</v>
      </c>
    </row>
    <row r="738" spans="2:5" ht="15" thickBot="1" x14ac:dyDescent="0.35">
      <c r="B738" s="363" t="s">
        <v>284</v>
      </c>
      <c r="C738" s="557" t="s">
        <v>32</v>
      </c>
      <c r="D738" s="558"/>
      <c r="E738" s="384">
        <f>'Monitorovací zařízení'!D11</f>
        <v>0</v>
      </c>
    </row>
    <row r="739" spans="2:5" ht="15" thickBot="1" x14ac:dyDescent="0.35">
      <c r="B739" s="363" t="s">
        <v>285</v>
      </c>
      <c r="C739" s="557" t="s">
        <v>32</v>
      </c>
      <c r="D739" s="558"/>
      <c r="E739" s="384">
        <f>'Monitorovací zařízení'!D12</f>
        <v>0</v>
      </c>
    </row>
    <row r="740" spans="2:5" ht="15" thickBot="1" x14ac:dyDescent="0.35">
      <c r="B740" s="408" t="s">
        <v>286</v>
      </c>
      <c r="C740" s="551" t="s">
        <v>32</v>
      </c>
      <c r="D740" s="552"/>
      <c r="E740" s="384">
        <f>'Monitorovací zařízení'!D13</f>
        <v>0</v>
      </c>
    </row>
  </sheetData>
  <sheetProtection sheet="1" objects="1" scenarios="1"/>
  <mergeCells count="133">
    <mergeCell ref="C740:D740"/>
    <mergeCell ref="C731:D731"/>
    <mergeCell ref="C732:D732"/>
    <mergeCell ref="C733:D733"/>
    <mergeCell ref="C734:D734"/>
    <mergeCell ref="C735:D735"/>
    <mergeCell ref="C736:D736"/>
    <mergeCell ref="C737:D737"/>
    <mergeCell ref="C738:D738"/>
    <mergeCell ref="C739:D739"/>
    <mergeCell ref="B685:B690"/>
    <mergeCell ref="B708:E708"/>
    <mergeCell ref="B715:E715"/>
    <mergeCell ref="B722:D722"/>
    <mergeCell ref="B730:E730"/>
    <mergeCell ref="B657:B663"/>
    <mergeCell ref="B665:D665"/>
    <mergeCell ref="B667:B672"/>
    <mergeCell ref="B673:B678"/>
    <mergeCell ref="B679:B684"/>
    <mergeCell ref="B627:D627"/>
    <mergeCell ref="B634:D634"/>
    <mergeCell ref="B636:B642"/>
    <mergeCell ref="B643:B649"/>
    <mergeCell ref="B650:B656"/>
    <mergeCell ref="B559:D559"/>
    <mergeCell ref="B560:D560"/>
    <mergeCell ref="B566:D566"/>
    <mergeCell ref="B581:D581"/>
    <mergeCell ref="B609:D609"/>
    <mergeCell ref="B25:B31"/>
    <mergeCell ref="B534:D534"/>
    <mergeCell ref="B541:D541"/>
    <mergeCell ref="B543:B549"/>
    <mergeCell ref="B552:D552"/>
    <mergeCell ref="B2:E2"/>
    <mergeCell ref="B4:B15"/>
    <mergeCell ref="B16:E16"/>
    <mergeCell ref="B17:B23"/>
    <mergeCell ref="B24:E24"/>
    <mergeCell ref="B80:E80"/>
    <mergeCell ref="B32:E32"/>
    <mergeCell ref="B33:B39"/>
    <mergeCell ref="B40:E40"/>
    <mergeCell ref="B41:B47"/>
    <mergeCell ref="B48:E48"/>
    <mergeCell ref="B49:B55"/>
    <mergeCell ref="B57:B63"/>
    <mergeCell ref="B64:E64"/>
    <mergeCell ref="B65:B71"/>
    <mergeCell ref="B72:E72"/>
    <mergeCell ref="B73:B79"/>
    <mergeCell ref="B134:D134"/>
    <mergeCell ref="B84:E84"/>
    <mergeCell ref="B86:B97"/>
    <mergeCell ref="B98:E98"/>
    <mergeCell ref="B99:B105"/>
    <mergeCell ref="B106:E106"/>
    <mergeCell ref="B107:B113"/>
    <mergeCell ref="B114:E114"/>
    <mergeCell ref="B115:B121"/>
    <mergeCell ref="B122:E122"/>
    <mergeCell ref="B123:B129"/>
    <mergeCell ref="B130:E130"/>
    <mergeCell ref="B210:D210"/>
    <mergeCell ref="B136:B147"/>
    <mergeCell ref="B148:D148"/>
    <mergeCell ref="B149:B159"/>
    <mergeCell ref="B160:D160"/>
    <mergeCell ref="B161:B171"/>
    <mergeCell ref="B172:D172"/>
    <mergeCell ref="B173:B183"/>
    <mergeCell ref="B184:D184"/>
    <mergeCell ref="B185:B195"/>
    <mergeCell ref="B196:D196"/>
    <mergeCell ref="B197:B207"/>
    <mergeCell ref="B289:D289"/>
    <mergeCell ref="B212:B223"/>
    <mergeCell ref="B224:D224"/>
    <mergeCell ref="B225:B235"/>
    <mergeCell ref="B236:D236"/>
    <mergeCell ref="B237:B247"/>
    <mergeCell ref="B250:D250"/>
    <mergeCell ref="B252:B263"/>
    <mergeCell ref="B264:D264"/>
    <mergeCell ref="B265:B275"/>
    <mergeCell ref="B276:D276"/>
    <mergeCell ref="B277:B287"/>
    <mergeCell ref="B324:B328"/>
    <mergeCell ref="B291:B294"/>
    <mergeCell ref="B295:D295"/>
    <mergeCell ref="B296:B299"/>
    <mergeCell ref="B300:D300"/>
    <mergeCell ref="B301:B304"/>
    <mergeCell ref="B305:D305"/>
    <mergeCell ref="B306:B309"/>
    <mergeCell ref="B310:D310"/>
    <mergeCell ref="B311:B314"/>
    <mergeCell ref="B316:E316"/>
    <mergeCell ref="B318:B322"/>
    <mergeCell ref="B437:D437"/>
    <mergeCell ref="B330:B332"/>
    <mergeCell ref="B335:B339"/>
    <mergeCell ref="B341:B345"/>
    <mergeCell ref="B367:D367"/>
    <mergeCell ref="B376:D376"/>
    <mergeCell ref="B380:D380"/>
    <mergeCell ref="B391:D391"/>
    <mergeCell ref="B393:B399"/>
    <mergeCell ref="B400:D400"/>
    <mergeCell ref="B401:B407"/>
    <mergeCell ref="B411:D411"/>
    <mergeCell ref="B483:D483"/>
    <mergeCell ref="B439:B443"/>
    <mergeCell ref="B445:B449"/>
    <mergeCell ref="B452:D452"/>
    <mergeCell ref="B454:B457"/>
    <mergeCell ref="B459:B462"/>
    <mergeCell ref="B463:D463"/>
    <mergeCell ref="B464:B467"/>
    <mergeCell ref="B468:D468"/>
    <mergeCell ref="B469:B472"/>
    <mergeCell ref="B474:B476"/>
    <mergeCell ref="B478:B480"/>
    <mergeCell ref="B517:D517"/>
    <mergeCell ref="B519:B525"/>
    <mergeCell ref="B526:B532"/>
    <mergeCell ref="B489:D489"/>
    <mergeCell ref="B490:D490"/>
    <mergeCell ref="B492:B498"/>
    <mergeCell ref="B499:B505"/>
    <mergeCell ref="B508:D508"/>
    <mergeCell ref="B516:D516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2"/>
  <sheetViews>
    <sheetView workbookViewId="0">
      <selection activeCell="E14" sqref="E14"/>
    </sheetView>
  </sheetViews>
  <sheetFormatPr defaultColWidth="8.88671875" defaultRowHeight="13.8" x14ac:dyDescent="0.3"/>
  <cols>
    <col min="1" max="1" width="36.109375" style="2" customWidth="1"/>
    <col min="2" max="2" width="13" style="2" customWidth="1"/>
    <col min="3" max="3" width="11.6640625" style="2" customWidth="1"/>
    <col min="4" max="4" width="15.33203125" style="2" customWidth="1"/>
    <col min="5" max="5" width="13" style="2" customWidth="1"/>
    <col min="6" max="6" width="23.44140625" style="2" customWidth="1"/>
    <col min="7" max="16384" width="8.88671875" style="2"/>
  </cols>
  <sheetData>
    <row r="1" spans="1:7" ht="15.6" x14ac:dyDescent="0.3">
      <c r="A1" s="1" t="s">
        <v>18</v>
      </c>
    </row>
    <row r="2" spans="1:7" ht="14.4" thickBot="1" x14ac:dyDescent="0.35"/>
    <row r="3" spans="1:7" ht="15.75" customHeight="1" thickBot="1" x14ac:dyDescent="0.35">
      <c r="A3" s="437" t="s">
        <v>1</v>
      </c>
      <c r="B3" s="438"/>
      <c r="C3" s="438"/>
      <c r="D3" s="438"/>
      <c r="E3" s="438"/>
      <c r="F3" s="439"/>
    </row>
    <row r="4" spans="1:7" s="8" customFormat="1" ht="28.2" thickBot="1" x14ac:dyDescent="0.35">
      <c r="A4" s="39" t="s">
        <v>2</v>
      </c>
      <c r="B4" s="40" t="s">
        <v>3</v>
      </c>
      <c r="C4" s="40" t="s">
        <v>4</v>
      </c>
      <c r="D4" s="41" t="s">
        <v>19</v>
      </c>
      <c r="E4" s="42" t="s">
        <v>61</v>
      </c>
      <c r="F4" s="43" t="s">
        <v>5</v>
      </c>
    </row>
    <row r="5" spans="1:7" s="8" customFormat="1" ht="12.75" customHeight="1" x14ac:dyDescent="0.3">
      <c r="A5" s="424" t="s">
        <v>20</v>
      </c>
      <c r="B5" s="9">
        <v>0.5</v>
      </c>
      <c r="C5" s="10" t="s">
        <v>7</v>
      </c>
      <c r="D5" s="11">
        <v>0</v>
      </c>
      <c r="E5" s="23">
        <v>1</v>
      </c>
      <c r="F5" s="13">
        <f t="shared" ref="F5" si="0">D5*E5</f>
        <v>0</v>
      </c>
    </row>
    <row r="6" spans="1:7" s="8" customFormat="1" ht="12.75" customHeight="1" x14ac:dyDescent="0.3">
      <c r="A6" s="425"/>
      <c r="B6" s="14">
        <v>1</v>
      </c>
      <c r="C6" s="14" t="s">
        <v>7</v>
      </c>
      <c r="D6" s="15">
        <v>0</v>
      </c>
      <c r="E6" s="24">
        <v>75</v>
      </c>
      <c r="F6" s="17">
        <f>D6*E6</f>
        <v>0</v>
      </c>
    </row>
    <row r="7" spans="1:7" ht="12.75" customHeight="1" x14ac:dyDescent="0.3">
      <c r="A7" s="425"/>
      <c r="B7" s="14">
        <v>1.5</v>
      </c>
      <c r="C7" s="14" t="s">
        <v>7</v>
      </c>
      <c r="D7" s="15">
        <v>0</v>
      </c>
      <c r="E7" s="24">
        <v>1</v>
      </c>
      <c r="F7" s="17">
        <f t="shared" ref="F7:F16" si="1">D7*E7</f>
        <v>0</v>
      </c>
    </row>
    <row r="8" spans="1:7" ht="12.75" customHeight="1" x14ac:dyDescent="0.3">
      <c r="A8" s="425"/>
      <c r="B8" s="14">
        <v>2</v>
      </c>
      <c r="C8" s="14" t="s">
        <v>7</v>
      </c>
      <c r="D8" s="15">
        <v>0</v>
      </c>
      <c r="E8" s="24">
        <v>75</v>
      </c>
      <c r="F8" s="17">
        <f t="shared" si="1"/>
        <v>0</v>
      </c>
      <c r="G8" s="8"/>
    </row>
    <row r="9" spans="1:7" ht="12.75" customHeight="1" x14ac:dyDescent="0.3">
      <c r="A9" s="425"/>
      <c r="B9" s="14">
        <v>3</v>
      </c>
      <c r="C9" s="14" t="s">
        <v>7</v>
      </c>
      <c r="D9" s="15">
        <v>0</v>
      </c>
      <c r="E9" s="24">
        <v>1</v>
      </c>
      <c r="F9" s="17">
        <f t="shared" si="1"/>
        <v>0</v>
      </c>
      <c r="G9" s="8"/>
    </row>
    <row r="10" spans="1:7" ht="12.75" customHeight="1" x14ac:dyDescent="0.3">
      <c r="A10" s="425"/>
      <c r="B10" s="14">
        <v>5</v>
      </c>
      <c r="C10" s="14" t="s">
        <v>7</v>
      </c>
      <c r="D10" s="15">
        <v>0</v>
      </c>
      <c r="E10" s="24">
        <v>75</v>
      </c>
      <c r="F10" s="17">
        <f t="shared" si="1"/>
        <v>0</v>
      </c>
      <c r="G10" s="8"/>
    </row>
    <row r="11" spans="1:7" ht="12.75" customHeight="1" x14ac:dyDescent="0.3">
      <c r="A11" s="425"/>
      <c r="B11" s="14">
        <v>7</v>
      </c>
      <c r="C11" s="14" t="s">
        <v>7</v>
      </c>
      <c r="D11" s="15">
        <v>0</v>
      </c>
      <c r="E11" s="24">
        <v>1</v>
      </c>
      <c r="F11" s="17">
        <f t="shared" si="1"/>
        <v>0</v>
      </c>
    </row>
    <row r="12" spans="1:7" ht="12.75" customHeight="1" x14ac:dyDescent="0.3">
      <c r="A12" s="425"/>
      <c r="B12" s="14">
        <v>10</v>
      </c>
      <c r="C12" s="14" t="s">
        <v>7</v>
      </c>
      <c r="D12" s="15">
        <v>0</v>
      </c>
      <c r="E12" s="24">
        <v>1</v>
      </c>
      <c r="F12" s="17">
        <f t="shared" si="1"/>
        <v>0</v>
      </c>
    </row>
    <row r="13" spans="1:7" ht="12.75" customHeight="1" x14ac:dyDescent="0.3">
      <c r="A13" s="425"/>
      <c r="B13" s="14">
        <v>15</v>
      </c>
      <c r="C13" s="14" t="s">
        <v>7</v>
      </c>
      <c r="D13" s="15">
        <v>0</v>
      </c>
      <c r="E13" s="24">
        <v>1</v>
      </c>
      <c r="F13" s="17">
        <f t="shared" si="1"/>
        <v>0</v>
      </c>
    </row>
    <row r="14" spans="1:7" ht="12.75" customHeight="1" x14ac:dyDescent="0.3">
      <c r="A14" s="425"/>
      <c r="B14" s="14">
        <v>20</v>
      </c>
      <c r="C14" s="14" t="s">
        <v>7</v>
      </c>
      <c r="D14" s="15">
        <v>0</v>
      </c>
      <c r="E14" s="24">
        <v>1</v>
      </c>
      <c r="F14" s="17">
        <f t="shared" si="1"/>
        <v>0</v>
      </c>
    </row>
    <row r="15" spans="1:7" ht="12.75" customHeight="1" x14ac:dyDescent="0.3">
      <c r="A15" s="425"/>
      <c r="B15" s="14">
        <v>30</v>
      </c>
      <c r="C15" s="14" t="s">
        <v>7</v>
      </c>
      <c r="D15" s="15">
        <v>0</v>
      </c>
      <c r="E15" s="24">
        <v>1</v>
      </c>
      <c r="F15" s="17">
        <f t="shared" si="1"/>
        <v>0</v>
      </c>
    </row>
    <row r="16" spans="1:7" ht="12.75" customHeight="1" thickBot="1" x14ac:dyDescent="0.35">
      <c r="A16" s="426"/>
      <c r="B16" s="18">
        <v>50</v>
      </c>
      <c r="C16" s="18" t="s">
        <v>7</v>
      </c>
      <c r="D16" s="19">
        <v>0</v>
      </c>
      <c r="E16" s="25">
        <v>1</v>
      </c>
      <c r="F16" s="21">
        <f t="shared" si="1"/>
        <v>0</v>
      </c>
    </row>
    <row r="17" spans="1:7" ht="12.75" customHeight="1" thickBot="1" x14ac:dyDescent="0.35">
      <c r="A17" s="423"/>
      <c r="B17" s="423"/>
      <c r="C17" s="423"/>
      <c r="D17" s="423"/>
      <c r="E17" s="423"/>
      <c r="F17" s="423"/>
      <c r="G17" s="22"/>
    </row>
    <row r="18" spans="1:7" ht="12.75" customHeight="1" x14ac:dyDescent="0.3">
      <c r="A18" s="424" t="s">
        <v>20</v>
      </c>
      <c r="B18" s="9">
        <v>0.5</v>
      </c>
      <c r="C18" s="10" t="s">
        <v>8</v>
      </c>
      <c r="D18" s="11">
        <v>0</v>
      </c>
      <c r="E18" s="44">
        <v>1</v>
      </c>
      <c r="F18" s="45">
        <f t="shared" ref="F18:F24" si="2">D18*E18</f>
        <v>0</v>
      </c>
    </row>
    <row r="19" spans="1:7" ht="12.75" customHeight="1" x14ac:dyDescent="0.3">
      <c r="A19" s="425"/>
      <c r="B19" s="14">
        <v>1</v>
      </c>
      <c r="C19" s="14" t="s">
        <v>8</v>
      </c>
      <c r="D19" s="15">
        <v>0</v>
      </c>
      <c r="E19" s="24">
        <v>1</v>
      </c>
      <c r="F19" s="46">
        <f t="shared" si="2"/>
        <v>0</v>
      </c>
      <c r="G19" s="8"/>
    </row>
    <row r="20" spans="1:7" ht="12.75" customHeight="1" x14ac:dyDescent="0.3">
      <c r="A20" s="425"/>
      <c r="B20" s="14">
        <v>1.5</v>
      </c>
      <c r="C20" s="14" t="s">
        <v>8</v>
      </c>
      <c r="D20" s="15">
        <v>0</v>
      </c>
      <c r="E20" s="24">
        <v>1</v>
      </c>
      <c r="F20" s="46">
        <f t="shared" si="2"/>
        <v>0</v>
      </c>
      <c r="G20" s="8"/>
    </row>
    <row r="21" spans="1:7" ht="12.75" customHeight="1" x14ac:dyDescent="0.3">
      <c r="A21" s="425"/>
      <c r="B21" s="14">
        <v>2</v>
      </c>
      <c r="C21" s="14" t="s">
        <v>8</v>
      </c>
      <c r="D21" s="15">
        <v>0</v>
      </c>
      <c r="E21" s="24">
        <v>1</v>
      </c>
      <c r="F21" s="46">
        <f t="shared" si="2"/>
        <v>0</v>
      </c>
      <c r="G21" s="8"/>
    </row>
    <row r="22" spans="1:7" ht="12.75" customHeight="1" x14ac:dyDescent="0.3">
      <c r="A22" s="425"/>
      <c r="B22" s="14">
        <v>3</v>
      </c>
      <c r="C22" s="14" t="s">
        <v>8</v>
      </c>
      <c r="D22" s="15">
        <v>0</v>
      </c>
      <c r="E22" s="24">
        <v>1</v>
      </c>
      <c r="F22" s="46">
        <f t="shared" si="2"/>
        <v>0</v>
      </c>
      <c r="G22" s="8"/>
    </row>
    <row r="23" spans="1:7" ht="12.75" customHeight="1" x14ac:dyDescent="0.3">
      <c r="A23" s="425"/>
      <c r="B23" s="14">
        <v>5</v>
      </c>
      <c r="C23" s="14" t="s">
        <v>8</v>
      </c>
      <c r="D23" s="15">
        <v>0</v>
      </c>
      <c r="E23" s="24">
        <v>1</v>
      </c>
      <c r="F23" s="46">
        <f t="shared" si="2"/>
        <v>0</v>
      </c>
    </row>
    <row r="24" spans="1:7" ht="12.75" customHeight="1" thickBot="1" x14ac:dyDescent="0.35">
      <c r="A24" s="426"/>
      <c r="B24" s="18">
        <v>7</v>
      </c>
      <c r="C24" s="18" t="s">
        <v>8</v>
      </c>
      <c r="D24" s="15">
        <v>0</v>
      </c>
      <c r="E24" s="25">
        <v>1</v>
      </c>
      <c r="F24" s="47">
        <f t="shared" si="2"/>
        <v>0</v>
      </c>
    </row>
    <row r="25" spans="1:7" ht="12.75" customHeight="1" thickBot="1" x14ac:dyDescent="0.35">
      <c r="A25" s="423"/>
      <c r="B25" s="423"/>
      <c r="C25" s="423"/>
      <c r="D25" s="423"/>
      <c r="E25" s="423"/>
      <c r="F25" s="423"/>
      <c r="G25" s="22"/>
    </row>
    <row r="26" spans="1:7" ht="12.75" customHeight="1" x14ac:dyDescent="0.3">
      <c r="A26" s="424" t="s">
        <v>20</v>
      </c>
      <c r="B26" s="9">
        <v>0.5</v>
      </c>
      <c r="C26" s="10" t="s">
        <v>9</v>
      </c>
      <c r="D26" s="11">
        <v>0</v>
      </c>
      <c r="E26" s="23">
        <v>1</v>
      </c>
      <c r="F26" s="13">
        <f t="shared" ref="F26:F32" si="3">D26*E26</f>
        <v>0</v>
      </c>
    </row>
    <row r="27" spans="1:7" ht="12.75" customHeight="1" x14ac:dyDescent="0.3">
      <c r="A27" s="425"/>
      <c r="B27" s="14">
        <v>1</v>
      </c>
      <c r="C27" s="14" t="s">
        <v>9</v>
      </c>
      <c r="D27" s="15">
        <v>0</v>
      </c>
      <c r="E27" s="24">
        <v>75</v>
      </c>
      <c r="F27" s="17">
        <f t="shared" si="3"/>
        <v>0</v>
      </c>
      <c r="G27" s="8"/>
    </row>
    <row r="28" spans="1:7" ht="12.75" customHeight="1" x14ac:dyDescent="0.3">
      <c r="A28" s="425"/>
      <c r="B28" s="14">
        <v>1.5</v>
      </c>
      <c r="C28" s="14" t="s">
        <v>9</v>
      </c>
      <c r="D28" s="15">
        <v>0</v>
      </c>
      <c r="E28" s="24">
        <v>1</v>
      </c>
      <c r="F28" s="17">
        <f t="shared" si="3"/>
        <v>0</v>
      </c>
      <c r="G28" s="8"/>
    </row>
    <row r="29" spans="1:7" ht="12.75" customHeight="1" x14ac:dyDescent="0.3">
      <c r="A29" s="425"/>
      <c r="B29" s="14">
        <v>2</v>
      </c>
      <c r="C29" s="14" t="s">
        <v>9</v>
      </c>
      <c r="D29" s="15">
        <v>0</v>
      </c>
      <c r="E29" s="24">
        <v>75</v>
      </c>
      <c r="F29" s="17">
        <f t="shared" si="3"/>
        <v>0</v>
      </c>
      <c r="G29" s="8"/>
    </row>
    <row r="30" spans="1:7" ht="12.75" customHeight="1" x14ac:dyDescent="0.3">
      <c r="A30" s="425"/>
      <c r="B30" s="14">
        <v>3</v>
      </c>
      <c r="C30" s="14" t="s">
        <v>9</v>
      </c>
      <c r="D30" s="15">
        <v>0</v>
      </c>
      <c r="E30" s="24">
        <v>75</v>
      </c>
      <c r="F30" s="17">
        <f t="shared" si="3"/>
        <v>0</v>
      </c>
      <c r="G30" s="8"/>
    </row>
    <row r="31" spans="1:7" ht="12.75" customHeight="1" x14ac:dyDescent="0.3">
      <c r="A31" s="425"/>
      <c r="B31" s="14">
        <v>5</v>
      </c>
      <c r="C31" s="14" t="s">
        <v>9</v>
      </c>
      <c r="D31" s="15">
        <v>0</v>
      </c>
      <c r="E31" s="24">
        <v>1</v>
      </c>
      <c r="F31" s="17">
        <f t="shared" si="3"/>
        <v>0</v>
      </c>
    </row>
    <row r="32" spans="1:7" ht="12.75" customHeight="1" thickBot="1" x14ac:dyDescent="0.35">
      <c r="A32" s="426"/>
      <c r="B32" s="18">
        <v>7</v>
      </c>
      <c r="C32" s="18" t="s">
        <v>9</v>
      </c>
      <c r="D32" s="15">
        <v>0</v>
      </c>
      <c r="E32" s="25">
        <v>1</v>
      </c>
      <c r="F32" s="21">
        <f t="shared" si="3"/>
        <v>0</v>
      </c>
    </row>
    <row r="33" spans="1:7" ht="12.75" customHeight="1" thickBot="1" x14ac:dyDescent="0.35">
      <c r="A33" s="423"/>
      <c r="B33" s="423"/>
      <c r="C33" s="423"/>
      <c r="D33" s="423"/>
      <c r="E33" s="423"/>
      <c r="F33" s="423"/>
      <c r="G33" s="22"/>
    </row>
    <row r="34" spans="1:7" ht="12.75" customHeight="1" x14ac:dyDescent="0.3">
      <c r="A34" s="424" t="s">
        <v>20</v>
      </c>
      <c r="B34" s="9">
        <v>0.5</v>
      </c>
      <c r="C34" s="10" t="s">
        <v>10</v>
      </c>
      <c r="D34" s="11">
        <v>0</v>
      </c>
      <c r="E34" s="23">
        <v>1</v>
      </c>
      <c r="F34" s="13">
        <f t="shared" ref="F34:F40" si="4">D34*E34</f>
        <v>0</v>
      </c>
    </row>
    <row r="35" spans="1:7" ht="12.75" customHeight="1" x14ac:dyDescent="0.3">
      <c r="A35" s="425"/>
      <c r="B35" s="14">
        <v>1</v>
      </c>
      <c r="C35" s="14" t="s">
        <v>10</v>
      </c>
      <c r="D35" s="15">
        <v>0</v>
      </c>
      <c r="E35" s="24">
        <v>1</v>
      </c>
      <c r="F35" s="17">
        <f t="shared" si="4"/>
        <v>0</v>
      </c>
      <c r="G35" s="8"/>
    </row>
    <row r="36" spans="1:7" ht="12.75" customHeight="1" x14ac:dyDescent="0.3">
      <c r="A36" s="425"/>
      <c r="B36" s="14">
        <v>1.5</v>
      </c>
      <c r="C36" s="14" t="s">
        <v>10</v>
      </c>
      <c r="D36" s="15">
        <v>0</v>
      </c>
      <c r="E36" s="24">
        <v>1</v>
      </c>
      <c r="F36" s="17">
        <f t="shared" si="4"/>
        <v>0</v>
      </c>
      <c r="G36" s="8"/>
    </row>
    <row r="37" spans="1:7" ht="12.75" customHeight="1" x14ac:dyDescent="0.3">
      <c r="A37" s="425"/>
      <c r="B37" s="14">
        <v>2</v>
      </c>
      <c r="C37" s="14" t="s">
        <v>10</v>
      </c>
      <c r="D37" s="15">
        <v>0</v>
      </c>
      <c r="E37" s="24">
        <v>1</v>
      </c>
      <c r="F37" s="17">
        <f t="shared" si="4"/>
        <v>0</v>
      </c>
      <c r="G37" s="8"/>
    </row>
    <row r="38" spans="1:7" ht="12.75" customHeight="1" x14ac:dyDescent="0.3">
      <c r="A38" s="425"/>
      <c r="B38" s="14">
        <v>3</v>
      </c>
      <c r="C38" s="14" t="s">
        <v>10</v>
      </c>
      <c r="D38" s="15">
        <v>0</v>
      </c>
      <c r="E38" s="24">
        <v>1</v>
      </c>
      <c r="F38" s="17">
        <f t="shared" si="4"/>
        <v>0</v>
      </c>
      <c r="G38" s="8"/>
    </row>
    <row r="39" spans="1:7" ht="12.75" customHeight="1" x14ac:dyDescent="0.3">
      <c r="A39" s="425"/>
      <c r="B39" s="14">
        <v>5</v>
      </c>
      <c r="C39" s="14" t="s">
        <v>10</v>
      </c>
      <c r="D39" s="15">
        <v>0</v>
      </c>
      <c r="E39" s="24">
        <v>1</v>
      </c>
      <c r="F39" s="17">
        <f t="shared" si="4"/>
        <v>0</v>
      </c>
    </row>
    <row r="40" spans="1:7" ht="12.75" customHeight="1" thickBot="1" x14ac:dyDescent="0.35">
      <c r="A40" s="426"/>
      <c r="B40" s="18">
        <v>7</v>
      </c>
      <c r="C40" s="18" t="s">
        <v>10</v>
      </c>
      <c r="D40" s="15">
        <v>0</v>
      </c>
      <c r="E40" s="25">
        <v>1</v>
      </c>
      <c r="F40" s="21">
        <f t="shared" si="4"/>
        <v>0</v>
      </c>
    </row>
    <row r="41" spans="1:7" ht="12.75" customHeight="1" thickBot="1" x14ac:dyDescent="0.35">
      <c r="A41" s="423"/>
      <c r="B41" s="423"/>
      <c r="C41" s="423"/>
      <c r="D41" s="423"/>
      <c r="E41" s="423"/>
      <c r="F41" s="423"/>
      <c r="G41" s="22"/>
    </row>
    <row r="42" spans="1:7" ht="12.75" customHeight="1" x14ac:dyDescent="0.3">
      <c r="A42" s="424" t="s">
        <v>20</v>
      </c>
      <c r="B42" s="9">
        <v>0.5</v>
      </c>
      <c r="C42" s="10" t="s">
        <v>11</v>
      </c>
      <c r="D42" s="11">
        <v>0</v>
      </c>
      <c r="E42" s="23">
        <v>1</v>
      </c>
      <c r="F42" s="13">
        <f t="shared" ref="F42:F48" si="5">D42*E42</f>
        <v>0</v>
      </c>
    </row>
    <row r="43" spans="1:7" ht="12.75" customHeight="1" x14ac:dyDescent="0.3">
      <c r="A43" s="425"/>
      <c r="B43" s="14">
        <v>1</v>
      </c>
      <c r="C43" s="14" t="s">
        <v>11</v>
      </c>
      <c r="D43" s="15">
        <v>0</v>
      </c>
      <c r="E43" s="24">
        <v>1</v>
      </c>
      <c r="F43" s="17">
        <f t="shared" si="5"/>
        <v>0</v>
      </c>
      <c r="G43" s="8"/>
    </row>
    <row r="44" spans="1:7" ht="12.75" customHeight="1" x14ac:dyDescent="0.3">
      <c r="A44" s="425"/>
      <c r="B44" s="14">
        <v>1.5</v>
      </c>
      <c r="C44" s="14" t="s">
        <v>11</v>
      </c>
      <c r="D44" s="15">
        <v>0</v>
      </c>
      <c r="E44" s="24">
        <v>1</v>
      </c>
      <c r="F44" s="17">
        <f t="shared" si="5"/>
        <v>0</v>
      </c>
      <c r="G44" s="8"/>
    </row>
    <row r="45" spans="1:7" ht="12.75" customHeight="1" x14ac:dyDescent="0.3">
      <c r="A45" s="425"/>
      <c r="B45" s="14">
        <v>2</v>
      </c>
      <c r="C45" s="14" t="s">
        <v>11</v>
      </c>
      <c r="D45" s="15">
        <v>0</v>
      </c>
      <c r="E45" s="24">
        <v>1</v>
      </c>
      <c r="F45" s="17">
        <f t="shared" si="5"/>
        <v>0</v>
      </c>
      <c r="G45" s="8"/>
    </row>
    <row r="46" spans="1:7" ht="12.75" customHeight="1" x14ac:dyDescent="0.3">
      <c r="A46" s="425"/>
      <c r="B46" s="14">
        <v>3</v>
      </c>
      <c r="C46" s="14" t="s">
        <v>11</v>
      </c>
      <c r="D46" s="15">
        <v>0</v>
      </c>
      <c r="E46" s="24">
        <v>1</v>
      </c>
      <c r="F46" s="17">
        <f t="shared" si="5"/>
        <v>0</v>
      </c>
      <c r="G46" s="8"/>
    </row>
    <row r="47" spans="1:7" ht="12.75" customHeight="1" x14ac:dyDescent="0.3">
      <c r="A47" s="425"/>
      <c r="B47" s="14">
        <v>5</v>
      </c>
      <c r="C47" s="14" t="s">
        <v>11</v>
      </c>
      <c r="D47" s="15">
        <v>0</v>
      </c>
      <c r="E47" s="24">
        <v>1</v>
      </c>
      <c r="F47" s="17">
        <f t="shared" si="5"/>
        <v>0</v>
      </c>
    </row>
    <row r="48" spans="1:7" ht="12.75" customHeight="1" thickBot="1" x14ac:dyDescent="0.35">
      <c r="A48" s="426"/>
      <c r="B48" s="18">
        <v>7</v>
      </c>
      <c r="C48" s="18" t="s">
        <v>11</v>
      </c>
      <c r="D48" s="15">
        <v>0</v>
      </c>
      <c r="E48" s="25">
        <v>1</v>
      </c>
      <c r="F48" s="21">
        <f t="shared" si="5"/>
        <v>0</v>
      </c>
    </row>
    <row r="49" spans="1:7" ht="12.75" customHeight="1" thickBot="1" x14ac:dyDescent="0.35">
      <c r="A49" s="423"/>
      <c r="B49" s="423"/>
      <c r="C49" s="423"/>
      <c r="D49" s="423"/>
      <c r="E49" s="423"/>
      <c r="F49" s="423"/>
      <c r="G49" s="22"/>
    </row>
    <row r="50" spans="1:7" ht="35.25" customHeight="1" thickBot="1" x14ac:dyDescent="0.35">
      <c r="A50" s="29" t="s">
        <v>21</v>
      </c>
      <c r="B50" s="30">
        <v>305</v>
      </c>
      <c r="C50" s="48"/>
      <c r="D50" s="32">
        <v>0</v>
      </c>
      <c r="E50" s="33">
        <v>15</v>
      </c>
      <c r="F50" s="34">
        <f>D50*E50</f>
        <v>0</v>
      </c>
      <c r="G50" s="35"/>
    </row>
    <row r="52" spans="1:7" ht="24.9" customHeight="1" x14ac:dyDescent="0.3">
      <c r="A52" s="36" t="s">
        <v>17</v>
      </c>
      <c r="B52" s="36"/>
      <c r="C52" s="36"/>
      <c r="D52" s="36"/>
      <c r="E52" s="36"/>
      <c r="F52" s="38">
        <f>SUM(F5:F16,F18:F24,F26:F32,F34:F40,F42:F48,F50)</f>
        <v>0</v>
      </c>
    </row>
  </sheetData>
  <mergeCells count="11">
    <mergeCell ref="A26:A32"/>
    <mergeCell ref="A3:F3"/>
    <mergeCell ref="A5:A16"/>
    <mergeCell ref="A17:F17"/>
    <mergeCell ref="A18:A24"/>
    <mergeCell ref="A25:F25"/>
    <mergeCell ref="A33:F33"/>
    <mergeCell ref="A34:A40"/>
    <mergeCell ref="A41:F41"/>
    <mergeCell ref="A42:A48"/>
    <mergeCell ref="A49:F49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8"/>
  <sheetViews>
    <sheetView workbookViewId="0">
      <selection activeCell="E15" sqref="E15"/>
    </sheetView>
  </sheetViews>
  <sheetFormatPr defaultColWidth="8.88671875" defaultRowHeight="14.4" x14ac:dyDescent="0.3"/>
  <cols>
    <col min="1" max="1" width="40" customWidth="1"/>
    <col min="2" max="3" width="15.33203125" customWidth="1"/>
    <col min="4" max="4" width="12.44140625" customWidth="1"/>
    <col min="5" max="5" width="20.33203125" customWidth="1"/>
  </cols>
  <sheetData>
    <row r="1" spans="1:9" ht="15.6" x14ac:dyDescent="0.3">
      <c r="A1" s="1" t="s">
        <v>22</v>
      </c>
    </row>
    <row r="2" spans="1:9" ht="15" thickBot="1" x14ac:dyDescent="0.35"/>
    <row r="3" spans="1:9" ht="15" thickBot="1" x14ac:dyDescent="0.35">
      <c r="A3" s="437" t="s">
        <v>23</v>
      </c>
      <c r="B3" s="438"/>
      <c r="C3" s="438"/>
      <c r="D3" s="438"/>
      <c r="E3" s="439"/>
    </row>
    <row r="4" spans="1:9" ht="28.2" thickBot="1" x14ac:dyDescent="0.35">
      <c r="A4" s="39" t="s">
        <v>2</v>
      </c>
      <c r="B4" s="40" t="s">
        <v>3</v>
      </c>
      <c r="C4" s="40" t="s">
        <v>309</v>
      </c>
      <c r="D4" s="42" t="s">
        <v>61</v>
      </c>
      <c r="E4" s="49" t="s">
        <v>5</v>
      </c>
      <c r="G4" s="50"/>
      <c r="H4" s="50"/>
      <c r="I4" s="50"/>
    </row>
    <row r="5" spans="1:9" ht="12.75" customHeight="1" x14ac:dyDescent="0.3">
      <c r="A5" s="443" t="s">
        <v>24</v>
      </c>
      <c r="B5" s="9">
        <v>0.5</v>
      </c>
      <c r="C5" s="11">
        <v>0</v>
      </c>
      <c r="D5" s="51">
        <v>1</v>
      </c>
      <c r="E5" s="45">
        <f>C5*D5</f>
        <v>0</v>
      </c>
      <c r="G5" s="50"/>
      <c r="H5" s="27"/>
      <c r="I5" s="50"/>
    </row>
    <row r="6" spans="1:9" ht="12.75" customHeight="1" x14ac:dyDescent="0.3">
      <c r="A6" s="444"/>
      <c r="B6" s="14">
        <v>1</v>
      </c>
      <c r="C6" s="15">
        <v>0</v>
      </c>
      <c r="D6" s="52">
        <v>20</v>
      </c>
      <c r="E6" s="46">
        <f>C6*D6</f>
        <v>0</v>
      </c>
      <c r="F6" s="53"/>
      <c r="G6" s="50"/>
      <c r="H6" s="27"/>
      <c r="I6" s="50"/>
    </row>
    <row r="7" spans="1:9" ht="12.75" customHeight="1" x14ac:dyDescent="0.3">
      <c r="A7" s="444"/>
      <c r="B7" s="14">
        <v>1.5</v>
      </c>
      <c r="C7" s="15">
        <v>0</v>
      </c>
      <c r="D7" s="52">
        <v>1</v>
      </c>
      <c r="E7" s="46">
        <f t="shared" ref="E7:E15" si="0">C7*D7</f>
        <v>0</v>
      </c>
      <c r="G7" s="50"/>
      <c r="H7" s="27"/>
      <c r="I7" s="50"/>
    </row>
    <row r="8" spans="1:9" ht="12.75" customHeight="1" x14ac:dyDescent="0.3">
      <c r="A8" s="444"/>
      <c r="B8" s="14">
        <v>2</v>
      </c>
      <c r="C8" s="15">
        <v>0</v>
      </c>
      <c r="D8" s="52">
        <v>1</v>
      </c>
      <c r="E8" s="46">
        <f t="shared" si="0"/>
        <v>0</v>
      </c>
      <c r="G8" s="50"/>
      <c r="H8" s="27"/>
      <c r="I8" s="50"/>
    </row>
    <row r="9" spans="1:9" ht="12.75" customHeight="1" x14ac:dyDescent="0.3">
      <c r="A9" s="444"/>
      <c r="B9" s="14">
        <v>3</v>
      </c>
      <c r="C9" s="15">
        <v>0</v>
      </c>
      <c r="D9" s="52">
        <v>20</v>
      </c>
      <c r="E9" s="46">
        <f t="shared" si="0"/>
        <v>0</v>
      </c>
      <c r="G9" s="50"/>
      <c r="H9" s="27"/>
      <c r="I9" s="50"/>
    </row>
    <row r="10" spans="1:9" ht="12.75" customHeight="1" x14ac:dyDescent="0.3">
      <c r="A10" s="444"/>
      <c r="B10" s="14">
        <v>5</v>
      </c>
      <c r="C10" s="15">
        <v>0</v>
      </c>
      <c r="D10" s="52">
        <v>1</v>
      </c>
      <c r="E10" s="46">
        <f t="shared" si="0"/>
        <v>0</v>
      </c>
      <c r="G10" s="50"/>
      <c r="H10" s="27"/>
      <c r="I10" s="50"/>
    </row>
    <row r="11" spans="1:9" ht="12.75" customHeight="1" x14ac:dyDescent="0.3">
      <c r="A11" s="444"/>
      <c r="B11" s="14">
        <v>7</v>
      </c>
      <c r="C11" s="15">
        <v>0</v>
      </c>
      <c r="D11" s="52">
        <v>1</v>
      </c>
      <c r="E11" s="46">
        <f t="shared" si="0"/>
        <v>0</v>
      </c>
      <c r="G11" s="50"/>
      <c r="H11" s="27"/>
      <c r="I11" s="50"/>
    </row>
    <row r="12" spans="1:9" ht="12.75" customHeight="1" x14ac:dyDescent="0.3">
      <c r="A12" s="444"/>
      <c r="B12" s="14">
        <v>10</v>
      </c>
      <c r="C12" s="15">
        <v>0</v>
      </c>
      <c r="D12" s="52">
        <v>20</v>
      </c>
      <c r="E12" s="46">
        <f t="shared" si="0"/>
        <v>0</v>
      </c>
      <c r="G12" s="50"/>
      <c r="H12" s="27"/>
      <c r="I12" s="50"/>
    </row>
    <row r="13" spans="1:9" ht="12.75" customHeight="1" x14ac:dyDescent="0.3">
      <c r="A13" s="444"/>
      <c r="B13" s="14">
        <v>15</v>
      </c>
      <c r="C13" s="15">
        <v>0</v>
      </c>
      <c r="D13" s="52">
        <v>1</v>
      </c>
      <c r="E13" s="46">
        <f t="shared" si="0"/>
        <v>0</v>
      </c>
      <c r="G13" s="50"/>
      <c r="H13" s="27"/>
      <c r="I13" s="50"/>
    </row>
    <row r="14" spans="1:9" ht="12.75" customHeight="1" x14ac:dyDescent="0.3">
      <c r="A14" s="444"/>
      <c r="B14" s="14">
        <v>20</v>
      </c>
      <c r="C14" s="15">
        <v>0</v>
      </c>
      <c r="D14" s="52">
        <v>1</v>
      </c>
      <c r="E14" s="46">
        <f t="shared" si="0"/>
        <v>0</v>
      </c>
      <c r="G14" s="50"/>
      <c r="H14" s="27"/>
      <c r="I14" s="50"/>
    </row>
    <row r="15" spans="1:9" ht="12.75" customHeight="1" x14ac:dyDescent="0.3">
      <c r="A15" s="444"/>
      <c r="B15" s="14">
        <v>30</v>
      </c>
      <c r="C15" s="15">
        <v>0</v>
      </c>
      <c r="D15" s="52">
        <v>1</v>
      </c>
      <c r="E15" s="46">
        <f t="shared" si="0"/>
        <v>0</v>
      </c>
      <c r="G15" s="50"/>
      <c r="H15" s="27"/>
      <c r="I15" s="50"/>
    </row>
    <row r="16" spans="1:9" ht="12.75" customHeight="1" thickBot="1" x14ac:dyDescent="0.35">
      <c r="A16" s="445"/>
      <c r="B16" s="18">
        <v>50</v>
      </c>
      <c r="C16" s="19">
        <v>0</v>
      </c>
      <c r="D16" s="54">
        <v>1</v>
      </c>
      <c r="E16" s="47">
        <f>C16*D16</f>
        <v>0</v>
      </c>
      <c r="G16" s="50"/>
      <c r="H16" s="27"/>
      <c r="I16" s="50"/>
    </row>
    <row r="17" spans="1:9" ht="12.75" customHeight="1" thickBot="1" x14ac:dyDescent="0.35">
      <c r="A17" s="423"/>
      <c r="B17" s="423"/>
      <c r="C17" s="423"/>
      <c r="D17" s="423"/>
      <c r="E17" s="423"/>
      <c r="F17" s="50"/>
      <c r="G17" s="50"/>
      <c r="H17" s="50"/>
      <c r="I17" s="50"/>
    </row>
    <row r="18" spans="1:9" ht="12.75" customHeight="1" x14ac:dyDescent="0.3">
      <c r="A18" s="440" t="s">
        <v>25</v>
      </c>
      <c r="B18" s="9">
        <v>0.5</v>
      </c>
      <c r="C18" s="11">
        <v>0</v>
      </c>
      <c r="D18" s="55">
        <v>1</v>
      </c>
      <c r="E18" s="45">
        <f t="shared" ref="E18:E28" si="1">C18*D18</f>
        <v>0</v>
      </c>
    </row>
    <row r="19" spans="1:9" ht="12.75" customHeight="1" x14ac:dyDescent="0.3">
      <c r="A19" s="441"/>
      <c r="B19" s="14">
        <v>1</v>
      </c>
      <c r="C19" s="15">
        <v>0</v>
      </c>
      <c r="D19" s="56">
        <v>20</v>
      </c>
      <c r="E19" s="46">
        <f t="shared" si="1"/>
        <v>0</v>
      </c>
    </row>
    <row r="20" spans="1:9" ht="12.75" customHeight="1" x14ac:dyDescent="0.3">
      <c r="A20" s="441"/>
      <c r="B20" s="14">
        <v>1.5</v>
      </c>
      <c r="C20" s="15">
        <v>0</v>
      </c>
      <c r="D20" s="56">
        <v>1</v>
      </c>
      <c r="E20" s="46">
        <f t="shared" si="1"/>
        <v>0</v>
      </c>
    </row>
    <row r="21" spans="1:9" ht="12.75" customHeight="1" x14ac:dyDescent="0.3">
      <c r="A21" s="441"/>
      <c r="B21" s="14">
        <v>2</v>
      </c>
      <c r="C21" s="15">
        <v>0</v>
      </c>
      <c r="D21" s="56">
        <v>20</v>
      </c>
      <c r="E21" s="46">
        <f t="shared" si="1"/>
        <v>0</v>
      </c>
    </row>
    <row r="22" spans="1:9" ht="12.75" customHeight="1" x14ac:dyDescent="0.3">
      <c r="A22" s="441"/>
      <c r="B22" s="14">
        <v>3</v>
      </c>
      <c r="C22" s="15">
        <v>0</v>
      </c>
      <c r="D22" s="56">
        <v>20</v>
      </c>
      <c r="E22" s="46">
        <f t="shared" si="1"/>
        <v>0</v>
      </c>
    </row>
    <row r="23" spans="1:9" ht="12.75" customHeight="1" x14ac:dyDescent="0.3">
      <c r="A23" s="441"/>
      <c r="B23" s="14">
        <v>5</v>
      </c>
      <c r="C23" s="15">
        <v>0</v>
      </c>
      <c r="D23" s="56">
        <v>1</v>
      </c>
      <c r="E23" s="46">
        <f t="shared" si="1"/>
        <v>0</v>
      </c>
    </row>
    <row r="24" spans="1:9" ht="12.75" customHeight="1" x14ac:dyDescent="0.3">
      <c r="A24" s="441"/>
      <c r="B24" s="14">
        <v>7</v>
      </c>
      <c r="C24" s="15">
        <v>0</v>
      </c>
      <c r="D24" s="56">
        <v>1</v>
      </c>
      <c r="E24" s="46">
        <f t="shared" si="1"/>
        <v>0</v>
      </c>
    </row>
    <row r="25" spans="1:9" ht="12.75" customHeight="1" x14ac:dyDescent="0.3">
      <c r="A25" s="441"/>
      <c r="B25" s="14">
        <v>10</v>
      </c>
      <c r="C25" s="15">
        <v>0</v>
      </c>
      <c r="D25" s="56">
        <v>1</v>
      </c>
      <c r="E25" s="46">
        <f t="shared" si="1"/>
        <v>0</v>
      </c>
    </row>
    <row r="26" spans="1:9" ht="12.75" customHeight="1" x14ac:dyDescent="0.3">
      <c r="A26" s="441"/>
      <c r="B26" s="14">
        <v>15</v>
      </c>
      <c r="C26" s="15">
        <v>0</v>
      </c>
      <c r="D26" s="56">
        <v>1</v>
      </c>
      <c r="E26" s="46">
        <f t="shared" si="1"/>
        <v>0</v>
      </c>
    </row>
    <row r="27" spans="1:9" ht="12.75" customHeight="1" x14ac:dyDescent="0.3">
      <c r="A27" s="441"/>
      <c r="B27" s="14">
        <v>20</v>
      </c>
      <c r="C27" s="15">
        <v>0</v>
      </c>
      <c r="D27" s="56">
        <v>1</v>
      </c>
      <c r="E27" s="46">
        <f t="shared" si="1"/>
        <v>0</v>
      </c>
    </row>
    <row r="28" spans="1:9" ht="12.75" customHeight="1" thickBot="1" x14ac:dyDescent="0.35">
      <c r="A28" s="442"/>
      <c r="B28" s="18">
        <v>30</v>
      </c>
      <c r="C28" s="19">
        <v>0</v>
      </c>
      <c r="D28" s="57">
        <v>1</v>
      </c>
      <c r="E28" s="47">
        <f t="shared" si="1"/>
        <v>0</v>
      </c>
    </row>
    <row r="29" spans="1:9" ht="12.75" customHeight="1" thickBot="1" x14ac:dyDescent="0.35">
      <c r="A29" s="446"/>
      <c r="B29" s="446"/>
      <c r="C29" s="446"/>
      <c r="D29" s="446"/>
      <c r="E29" s="446"/>
      <c r="F29" s="50"/>
    </row>
    <row r="30" spans="1:9" ht="12.75" customHeight="1" x14ac:dyDescent="0.3">
      <c r="A30" s="440" t="s">
        <v>26</v>
      </c>
      <c r="B30" s="9">
        <v>0.5</v>
      </c>
      <c r="C30" s="11">
        <v>0</v>
      </c>
      <c r="D30" s="55">
        <v>1</v>
      </c>
      <c r="E30" s="58">
        <f t="shared" ref="E30:E40" si="2">C30*D30</f>
        <v>0</v>
      </c>
    </row>
    <row r="31" spans="1:9" ht="12.75" customHeight="1" x14ac:dyDescent="0.3">
      <c r="A31" s="441"/>
      <c r="B31" s="14">
        <v>1</v>
      </c>
      <c r="C31" s="15">
        <v>0</v>
      </c>
      <c r="D31" s="56">
        <v>20</v>
      </c>
      <c r="E31" s="59">
        <f t="shared" si="2"/>
        <v>0</v>
      </c>
    </row>
    <row r="32" spans="1:9" ht="12.75" customHeight="1" x14ac:dyDescent="0.3">
      <c r="A32" s="441"/>
      <c r="B32" s="14">
        <v>1.5</v>
      </c>
      <c r="C32" s="15">
        <v>0</v>
      </c>
      <c r="D32" s="56">
        <v>1</v>
      </c>
      <c r="E32" s="59">
        <f t="shared" si="2"/>
        <v>0</v>
      </c>
    </row>
    <row r="33" spans="1:6" ht="12.75" customHeight="1" x14ac:dyDescent="0.3">
      <c r="A33" s="441"/>
      <c r="B33" s="14">
        <v>2</v>
      </c>
      <c r="C33" s="15">
        <v>0</v>
      </c>
      <c r="D33" s="56">
        <v>20</v>
      </c>
      <c r="E33" s="59">
        <f t="shared" si="2"/>
        <v>0</v>
      </c>
    </row>
    <row r="34" spans="1:6" ht="12.75" customHeight="1" x14ac:dyDescent="0.3">
      <c r="A34" s="441"/>
      <c r="B34" s="14">
        <v>3</v>
      </c>
      <c r="C34" s="15">
        <v>0</v>
      </c>
      <c r="D34" s="56">
        <v>20</v>
      </c>
      <c r="E34" s="59">
        <f t="shared" si="2"/>
        <v>0</v>
      </c>
    </row>
    <row r="35" spans="1:6" ht="12.75" customHeight="1" x14ac:dyDescent="0.3">
      <c r="A35" s="441"/>
      <c r="B35" s="14">
        <v>5</v>
      </c>
      <c r="C35" s="15">
        <v>0</v>
      </c>
      <c r="D35" s="56">
        <v>1</v>
      </c>
      <c r="E35" s="59">
        <f t="shared" si="2"/>
        <v>0</v>
      </c>
    </row>
    <row r="36" spans="1:6" ht="12.75" customHeight="1" x14ac:dyDescent="0.3">
      <c r="A36" s="441"/>
      <c r="B36" s="14">
        <v>7</v>
      </c>
      <c r="C36" s="15">
        <v>0</v>
      </c>
      <c r="D36" s="56">
        <v>1</v>
      </c>
      <c r="E36" s="59">
        <f t="shared" si="2"/>
        <v>0</v>
      </c>
    </row>
    <row r="37" spans="1:6" ht="12.75" customHeight="1" x14ac:dyDescent="0.3">
      <c r="A37" s="441"/>
      <c r="B37" s="14">
        <v>10</v>
      </c>
      <c r="C37" s="15">
        <v>0</v>
      </c>
      <c r="D37" s="56">
        <v>1</v>
      </c>
      <c r="E37" s="59">
        <f t="shared" si="2"/>
        <v>0</v>
      </c>
    </row>
    <row r="38" spans="1:6" ht="12.75" customHeight="1" x14ac:dyDescent="0.3">
      <c r="A38" s="441"/>
      <c r="B38" s="14">
        <v>15</v>
      </c>
      <c r="C38" s="15">
        <v>0</v>
      </c>
      <c r="D38" s="56">
        <v>1</v>
      </c>
      <c r="E38" s="59">
        <f t="shared" si="2"/>
        <v>0</v>
      </c>
    </row>
    <row r="39" spans="1:6" ht="12.75" customHeight="1" x14ac:dyDescent="0.3">
      <c r="A39" s="441"/>
      <c r="B39" s="14">
        <v>20</v>
      </c>
      <c r="C39" s="15">
        <v>0</v>
      </c>
      <c r="D39" s="56">
        <v>1</v>
      </c>
      <c r="E39" s="59">
        <f t="shared" si="2"/>
        <v>0</v>
      </c>
    </row>
    <row r="40" spans="1:6" ht="12.75" customHeight="1" thickBot="1" x14ac:dyDescent="0.35">
      <c r="A40" s="442"/>
      <c r="B40" s="18">
        <v>30</v>
      </c>
      <c r="C40" s="19">
        <v>0</v>
      </c>
      <c r="D40" s="57">
        <v>1</v>
      </c>
      <c r="E40" s="60">
        <f t="shared" si="2"/>
        <v>0</v>
      </c>
    </row>
    <row r="41" spans="1:6" ht="12.75" customHeight="1" thickBot="1" x14ac:dyDescent="0.35">
      <c r="A41" s="446"/>
      <c r="B41" s="446"/>
      <c r="C41" s="446"/>
      <c r="D41" s="446"/>
      <c r="E41" s="446"/>
      <c r="F41" s="50"/>
    </row>
    <row r="42" spans="1:6" ht="12.75" customHeight="1" x14ac:dyDescent="0.3">
      <c r="A42" s="440" t="s">
        <v>27</v>
      </c>
      <c r="B42" s="9">
        <v>0.5</v>
      </c>
      <c r="C42" s="11">
        <v>0</v>
      </c>
      <c r="D42" s="55">
        <v>1</v>
      </c>
      <c r="E42" s="45">
        <f t="shared" ref="E42:E52" si="3">C42*D42</f>
        <v>0</v>
      </c>
    </row>
    <row r="43" spans="1:6" ht="12.75" customHeight="1" x14ac:dyDescent="0.3">
      <c r="A43" s="441"/>
      <c r="B43" s="14">
        <v>1</v>
      </c>
      <c r="C43" s="15">
        <v>0</v>
      </c>
      <c r="D43" s="56">
        <v>1</v>
      </c>
      <c r="E43" s="46">
        <f t="shared" si="3"/>
        <v>0</v>
      </c>
    </row>
    <row r="44" spans="1:6" ht="12.75" customHeight="1" x14ac:dyDescent="0.3">
      <c r="A44" s="441"/>
      <c r="B44" s="14">
        <v>1.5</v>
      </c>
      <c r="C44" s="15">
        <v>0</v>
      </c>
      <c r="D44" s="56">
        <v>1</v>
      </c>
      <c r="E44" s="46">
        <f t="shared" si="3"/>
        <v>0</v>
      </c>
    </row>
    <row r="45" spans="1:6" ht="12.75" customHeight="1" x14ac:dyDescent="0.3">
      <c r="A45" s="441"/>
      <c r="B45" s="14">
        <v>2</v>
      </c>
      <c r="C45" s="15">
        <v>0</v>
      </c>
      <c r="D45" s="56">
        <v>1</v>
      </c>
      <c r="E45" s="46">
        <f t="shared" si="3"/>
        <v>0</v>
      </c>
    </row>
    <row r="46" spans="1:6" ht="12.75" customHeight="1" x14ac:dyDescent="0.3">
      <c r="A46" s="441"/>
      <c r="B46" s="14">
        <v>3</v>
      </c>
      <c r="C46" s="15">
        <v>0</v>
      </c>
      <c r="D46" s="61">
        <v>10</v>
      </c>
      <c r="E46" s="46">
        <f t="shared" si="3"/>
        <v>0</v>
      </c>
    </row>
    <row r="47" spans="1:6" ht="12.75" customHeight="1" x14ac:dyDescent="0.3">
      <c r="A47" s="441"/>
      <c r="B47" s="14">
        <v>5</v>
      </c>
      <c r="C47" s="15">
        <v>0</v>
      </c>
      <c r="D47" s="56">
        <v>1</v>
      </c>
      <c r="E47" s="46">
        <f t="shared" si="3"/>
        <v>0</v>
      </c>
    </row>
    <row r="48" spans="1:6" ht="12.75" customHeight="1" x14ac:dyDescent="0.3">
      <c r="A48" s="441"/>
      <c r="B48" s="14">
        <v>7</v>
      </c>
      <c r="C48" s="15">
        <v>0</v>
      </c>
      <c r="D48" s="56">
        <v>1</v>
      </c>
      <c r="E48" s="46">
        <f t="shared" si="3"/>
        <v>0</v>
      </c>
    </row>
    <row r="49" spans="1:6" ht="12.75" customHeight="1" x14ac:dyDescent="0.3">
      <c r="A49" s="441"/>
      <c r="B49" s="14">
        <v>10</v>
      </c>
      <c r="C49" s="15">
        <v>0</v>
      </c>
      <c r="D49" s="56">
        <v>1</v>
      </c>
      <c r="E49" s="46">
        <f t="shared" si="3"/>
        <v>0</v>
      </c>
    </row>
    <row r="50" spans="1:6" ht="12.75" customHeight="1" x14ac:dyDescent="0.3">
      <c r="A50" s="441"/>
      <c r="B50" s="14">
        <v>15</v>
      </c>
      <c r="C50" s="15">
        <v>0</v>
      </c>
      <c r="D50" s="56">
        <v>1</v>
      </c>
      <c r="E50" s="46">
        <f t="shared" si="3"/>
        <v>0</v>
      </c>
    </row>
    <row r="51" spans="1:6" ht="12.75" customHeight="1" x14ac:dyDescent="0.3">
      <c r="A51" s="441"/>
      <c r="B51" s="14">
        <v>20</v>
      </c>
      <c r="C51" s="15">
        <v>0</v>
      </c>
      <c r="D51" s="56">
        <v>1</v>
      </c>
      <c r="E51" s="46">
        <f t="shared" si="3"/>
        <v>0</v>
      </c>
    </row>
    <row r="52" spans="1:6" ht="12.75" customHeight="1" thickBot="1" x14ac:dyDescent="0.35">
      <c r="A52" s="442"/>
      <c r="B52" s="18">
        <v>30</v>
      </c>
      <c r="C52" s="19">
        <v>0</v>
      </c>
      <c r="D52" s="57">
        <v>1</v>
      </c>
      <c r="E52" s="47">
        <f t="shared" si="3"/>
        <v>0</v>
      </c>
    </row>
    <row r="53" spans="1:6" ht="12.75" customHeight="1" thickBot="1" x14ac:dyDescent="0.35">
      <c r="A53" s="423"/>
      <c r="B53" s="423"/>
      <c r="C53" s="423"/>
      <c r="D53" s="423"/>
      <c r="E53" s="423"/>
      <c r="F53" s="50"/>
    </row>
    <row r="54" spans="1:6" ht="12.75" customHeight="1" x14ac:dyDescent="0.3">
      <c r="A54" s="440" t="s">
        <v>28</v>
      </c>
      <c r="B54" s="9">
        <v>0.5</v>
      </c>
      <c r="C54" s="11">
        <v>0</v>
      </c>
      <c r="D54" s="55">
        <v>1</v>
      </c>
      <c r="E54" s="45">
        <f t="shared" ref="E54:E64" si="4">C54*D54</f>
        <v>0</v>
      </c>
    </row>
    <row r="55" spans="1:6" ht="12.75" customHeight="1" x14ac:dyDescent="0.3">
      <c r="A55" s="441"/>
      <c r="B55" s="14">
        <v>1</v>
      </c>
      <c r="C55" s="15">
        <v>0</v>
      </c>
      <c r="D55" s="56">
        <v>1</v>
      </c>
      <c r="E55" s="46">
        <f t="shared" si="4"/>
        <v>0</v>
      </c>
    </row>
    <row r="56" spans="1:6" ht="12.75" customHeight="1" x14ac:dyDescent="0.3">
      <c r="A56" s="441"/>
      <c r="B56" s="14">
        <v>1.5</v>
      </c>
      <c r="C56" s="15">
        <v>0</v>
      </c>
      <c r="D56" s="56">
        <v>1</v>
      </c>
      <c r="E56" s="46">
        <f t="shared" si="4"/>
        <v>0</v>
      </c>
    </row>
    <row r="57" spans="1:6" ht="12.75" customHeight="1" x14ac:dyDescent="0.3">
      <c r="A57" s="441"/>
      <c r="B57" s="14">
        <v>2</v>
      </c>
      <c r="C57" s="15">
        <v>0</v>
      </c>
      <c r="D57" s="56">
        <v>1</v>
      </c>
      <c r="E57" s="46">
        <f t="shared" si="4"/>
        <v>0</v>
      </c>
    </row>
    <row r="58" spans="1:6" ht="12.75" customHeight="1" x14ac:dyDescent="0.3">
      <c r="A58" s="441"/>
      <c r="B58" s="14">
        <v>3</v>
      </c>
      <c r="C58" s="15">
        <v>0</v>
      </c>
      <c r="D58" s="56">
        <v>1</v>
      </c>
      <c r="E58" s="46">
        <f t="shared" si="4"/>
        <v>0</v>
      </c>
    </row>
    <row r="59" spans="1:6" ht="12.75" customHeight="1" x14ac:dyDescent="0.3">
      <c r="A59" s="441"/>
      <c r="B59" s="14">
        <v>5</v>
      </c>
      <c r="C59" s="15">
        <v>0</v>
      </c>
      <c r="D59" s="56">
        <v>1</v>
      </c>
      <c r="E59" s="46">
        <f t="shared" si="4"/>
        <v>0</v>
      </c>
    </row>
    <row r="60" spans="1:6" ht="12.75" customHeight="1" x14ac:dyDescent="0.3">
      <c r="A60" s="441"/>
      <c r="B60" s="14">
        <v>7</v>
      </c>
      <c r="C60" s="15">
        <v>0</v>
      </c>
      <c r="D60" s="56">
        <v>1</v>
      </c>
      <c r="E60" s="46">
        <f t="shared" si="4"/>
        <v>0</v>
      </c>
    </row>
    <row r="61" spans="1:6" ht="12.75" customHeight="1" x14ac:dyDescent="0.3">
      <c r="A61" s="441"/>
      <c r="B61" s="14">
        <v>10</v>
      </c>
      <c r="C61" s="15">
        <v>0</v>
      </c>
      <c r="D61" s="56">
        <v>1</v>
      </c>
      <c r="E61" s="46">
        <f t="shared" si="4"/>
        <v>0</v>
      </c>
    </row>
    <row r="62" spans="1:6" ht="12.75" customHeight="1" x14ac:dyDescent="0.3">
      <c r="A62" s="441"/>
      <c r="B62" s="14">
        <v>15</v>
      </c>
      <c r="C62" s="15">
        <v>0</v>
      </c>
      <c r="D62" s="56">
        <v>1</v>
      </c>
      <c r="E62" s="46">
        <f t="shared" si="4"/>
        <v>0</v>
      </c>
    </row>
    <row r="63" spans="1:6" ht="12.75" customHeight="1" x14ac:dyDescent="0.3">
      <c r="A63" s="441"/>
      <c r="B63" s="14">
        <v>20</v>
      </c>
      <c r="C63" s="15">
        <v>0</v>
      </c>
      <c r="D63" s="56">
        <v>1</v>
      </c>
      <c r="E63" s="46">
        <f t="shared" si="4"/>
        <v>0</v>
      </c>
    </row>
    <row r="64" spans="1:6" ht="12.75" customHeight="1" thickBot="1" x14ac:dyDescent="0.35">
      <c r="A64" s="442"/>
      <c r="B64" s="18">
        <v>30</v>
      </c>
      <c r="C64" s="19">
        <v>0</v>
      </c>
      <c r="D64" s="57">
        <v>1</v>
      </c>
      <c r="E64" s="47">
        <f t="shared" si="4"/>
        <v>0</v>
      </c>
    </row>
    <row r="65" spans="1:6" ht="15" thickBot="1" x14ac:dyDescent="0.35">
      <c r="A65" s="423"/>
      <c r="B65" s="423"/>
      <c r="C65" s="423"/>
      <c r="D65" s="423"/>
      <c r="E65" s="423"/>
      <c r="F65" s="50"/>
    </row>
    <row r="66" spans="1:6" x14ac:dyDescent="0.3">
      <c r="A66" s="440" t="s">
        <v>29</v>
      </c>
      <c r="B66" s="9">
        <v>0.5</v>
      </c>
      <c r="C66" s="11">
        <v>0</v>
      </c>
      <c r="D66" s="55">
        <v>1</v>
      </c>
      <c r="E66" s="45">
        <f t="shared" ref="E66:E76" si="5">C66*D66</f>
        <v>0</v>
      </c>
    </row>
    <row r="67" spans="1:6" x14ac:dyDescent="0.3">
      <c r="A67" s="441"/>
      <c r="B67" s="14">
        <v>1</v>
      </c>
      <c r="C67" s="15">
        <v>0</v>
      </c>
      <c r="D67" s="56">
        <v>1</v>
      </c>
      <c r="E67" s="46">
        <f t="shared" si="5"/>
        <v>0</v>
      </c>
    </row>
    <row r="68" spans="1:6" x14ac:dyDescent="0.3">
      <c r="A68" s="441"/>
      <c r="B68" s="14">
        <v>1.5</v>
      </c>
      <c r="C68" s="15">
        <v>0</v>
      </c>
      <c r="D68" s="56">
        <v>1</v>
      </c>
      <c r="E68" s="46">
        <f t="shared" si="5"/>
        <v>0</v>
      </c>
    </row>
    <row r="69" spans="1:6" x14ac:dyDescent="0.3">
      <c r="A69" s="441"/>
      <c r="B69" s="14">
        <v>2</v>
      </c>
      <c r="C69" s="15">
        <v>0</v>
      </c>
      <c r="D69" s="56">
        <v>1</v>
      </c>
      <c r="E69" s="46">
        <f t="shared" si="5"/>
        <v>0</v>
      </c>
    </row>
    <row r="70" spans="1:6" x14ac:dyDescent="0.3">
      <c r="A70" s="441"/>
      <c r="B70" s="14">
        <v>3</v>
      </c>
      <c r="C70" s="15">
        <v>0</v>
      </c>
      <c r="D70" s="56">
        <v>1</v>
      </c>
      <c r="E70" s="46">
        <f t="shared" si="5"/>
        <v>0</v>
      </c>
    </row>
    <row r="71" spans="1:6" x14ac:dyDescent="0.3">
      <c r="A71" s="441"/>
      <c r="B71" s="14">
        <v>5</v>
      </c>
      <c r="C71" s="15">
        <v>0</v>
      </c>
      <c r="D71" s="56">
        <v>1</v>
      </c>
      <c r="E71" s="46">
        <f t="shared" si="5"/>
        <v>0</v>
      </c>
    </row>
    <row r="72" spans="1:6" x14ac:dyDescent="0.3">
      <c r="A72" s="441"/>
      <c r="B72" s="14">
        <v>7</v>
      </c>
      <c r="C72" s="15">
        <v>0</v>
      </c>
      <c r="D72" s="56">
        <v>1</v>
      </c>
      <c r="E72" s="46">
        <f t="shared" si="5"/>
        <v>0</v>
      </c>
    </row>
    <row r="73" spans="1:6" x14ac:dyDescent="0.3">
      <c r="A73" s="441"/>
      <c r="B73" s="14">
        <v>10</v>
      </c>
      <c r="C73" s="15">
        <v>0</v>
      </c>
      <c r="D73" s="56">
        <v>1</v>
      </c>
      <c r="E73" s="46">
        <f t="shared" si="5"/>
        <v>0</v>
      </c>
    </row>
    <row r="74" spans="1:6" x14ac:dyDescent="0.3">
      <c r="A74" s="441"/>
      <c r="B74" s="14">
        <v>15</v>
      </c>
      <c r="C74" s="15">
        <v>0</v>
      </c>
      <c r="D74" s="56">
        <v>1</v>
      </c>
      <c r="E74" s="46">
        <f t="shared" si="5"/>
        <v>0</v>
      </c>
    </row>
    <row r="75" spans="1:6" x14ac:dyDescent="0.3">
      <c r="A75" s="441"/>
      <c r="B75" s="14">
        <v>20</v>
      </c>
      <c r="C75" s="15">
        <v>0</v>
      </c>
      <c r="D75" s="56">
        <v>1</v>
      </c>
      <c r="E75" s="46">
        <f t="shared" si="5"/>
        <v>0</v>
      </c>
    </row>
    <row r="76" spans="1:6" ht="15" thickBot="1" x14ac:dyDescent="0.35">
      <c r="A76" s="442"/>
      <c r="B76" s="18">
        <v>30</v>
      </c>
      <c r="C76" s="19">
        <v>0</v>
      </c>
      <c r="D76" s="57">
        <v>1</v>
      </c>
      <c r="E76" s="47">
        <f t="shared" si="5"/>
        <v>0</v>
      </c>
    </row>
    <row r="78" spans="1:6" ht="24.9" customHeight="1" x14ac:dyDescent="0.3">
      <c r="A78" s="36" t="s">
        <v>17</v>
      </c>
      <c r="B78" s="36"/>
      <c r="C78" s="36"/>
      <c r="D78" s="36"/>
      <c r="E78" s="38">
        <f>SUM(E5:E16,E18:E28,E30:E40,E42:E52,E54:E64,E66:E76)</f>
        <v>0</v>
      </c>
    </row>
  </sheetData>
  <mergeCells count="12">
    <mergeCell ref="A66:A76"/>
    <mergeCell ref="A3:E3"/>
    <mergeCell ref="A5:A16"/>
    <mergeCell ref="A17:E17"/>
    <mergeCell ref="A18:A28"/>
    <mergeCell ref="A29:E29"/>
    <mergeCell ref="A30:A40"/>
    <mergeCell ref="A41:E41"/>
    <mergeCell ref="A42:A52"/>
    <mergeCell ref="A53:E53"/>
    <mergeCell ref="A54:A64"/>
    <mergeCell ref="A65:E65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workbookViewId="0">
      <selection activeCell="L9" sqref="L9"/>
    </sheetView>
  </sheetViews>
  <sheetFormatPr defaultColWidth="8.88671875" defaultRowHeight="14.4" x14ac:dyDescent="0.3"/>
  <cols>
    <col min="1" max="1" width="37.44140625" customWidth="1"/>
    <col min="2" max="2" width="15.6640625" customWidth="1"/>
    <col min="3" max="3" width="15.33203125" customWidth="1"/>
    <col min="4" max="4" width="11.44140625" customWidth="1"/>
    <col min="5" max="5" width="23" customWidth="1"/>
  </cols>
  <sheetData>
    <row r="1" spans="1:5" ht="15.6" x14ac:dyDescent="0.3">
      <c r="A1" s="1" t="s">
        <v>30</v>
      </c>
    </row>
    <row r="2" spans="1:5" ht="15" thickBot="1" x14ac:dyDescent="0.35"/>
    <row r="3" spans="1:5" ht="16.2" thickBot="1" x14ac:dyDescent="0.35">
      <c r="A3" s="450" t="s">
        <v>23</v>
      </c>
      <c r="B3" s="451"/>
      <c r="C3" s="451"/>
      <c r="D3" s="451"/>
      <c r="E3" s="452"/>
    </row>
    <row r="4" spans="1:5" ht="31.8" thickBot="1" x14ac:dyDescent="0.35">
      <c r="A4" s="62" t="s">
        <v>2</v>
      </c>
      <c r="B4" s="63" t="s">
        <v>3</v>
      </c>
      <c r="C4" s="63" t="s">
        <v>19</v>
      </c>
      <c r="D4" s="64" t="s">
        <v>301</v>
      </c>
      <c r="E4" s="65" t="s">
        <v>33</v>
      </c>
    </row>
    <row r="5" spans="1:5" ht="12.75" customHeight="1" x14ac:dyDescent="0.3">
      <c r="A5" s="440" t="s">
        <v>34</v>
      </c>
      <c r="B5" s="9">
        <v>0.5</v>
      </c>
      <c r="C5" s="11">
        <v>0</v>
      </c>
      <c r="D5" s="55">
        <v>1</v>
      </c>
      <c r="E5" s="45">
        <f t="shared" ref="E5" si="0">C5*D5</f>
        <v>0</v>
      </c>
    </row>
    <row r="6" spans="1:5" ht="12.75" customHeight="1" x14ac:dyDescent="0.3">
      <c r="A6" s="441"/>
      <c r="B6" s="14">
        <v>1</v>
      </c>
      <c r="C6" s="15">
        <v>0</v>
      </c>
      <c r="D6" s="56">
        <v>10</v>
      </c>
      <c r="E6" s="46">
        <f>C6*D6</f>
        <v>0</v>
      </c>
    </row>
    <row r="7" spans="1:5" ht="12.75" customHeight="1" x14ac:dyDescent="0.3">
      <c r="A7" s="441"/>
      <c r="B7" s="14">
        <v>1.5</v>
      </c>
      <c r="C7" s="15">
        <v>0</v>
      </c>
      <c r="D7" s="56">
        <v>1</v>
      </c>
      <c r="E7" s="46">
        <f t="shared" ref="E7:E16" si="1">C7*D7</f>
        <v>0</v>
      </c>
    </row>
    <row r="8" spans="1:5" ht="12.75" customHeight="1" x14ac:dyDescent="0.3">
      <c r="A8" s="441"/>
      <c r="B8" s="14">
        <v>2</v>
      </c>
      <c r="C8" s="15">
        <v>0</v>
      </c>
      <c r="D8" s="56">
        <v>10</v>
      </c>
      <c r="E8" s="46">
        <f t="shared" si="1"/>
        <v>0</v>
      </c>
    </row>
    <row r="9" spans="1:5" ht="12.75" customHeight="1" x14ac:dyDescent="0.3">
      <c r="A9" s="441"/>
      <c r="B9" s="14">
        <v>3</v>
      </c>
      <c r="C9" s="15">
        <v>0</v>
      </c>
      <c r="D9" s="56">
        <v>10</v>
      </c>
      <c r="E9" s="46">
        <f t="shared" si="1"/>
        <v>0</v>
      </c>
    </row>
    <row r="10" spans="1:5" ht="12.75" customHeight="1" x14ac:dyDescent="0.3">
      <c r="A10" s="441"/>
      <c r="B10" s="14">
        <v>5</v>
      </c>
      <c r="C10" s="15">
        <v>0</v>
      </c>
      <c r="D10" s="56">
        <v>1</v>
      </c>
      <c r="E10" s="46">
        <f t="shared" si="1"/>
        <v>0</v>
      </c>
    </row>
    <row r="11" spans="1:5" ht="12.75" customHeight="1" x14ac:dyDescent="0.3">
      <c r="A11" s="441"/>
      <c r="B11" s="14">
        <v>7</v>
      </c>
      <c r="C11" s="15">
        <v>0</v>
      </c>
      <c r="D11" s="56">
        <v>1</v>
      </c>
      <c r="E11" s="46">
        <f t="shared" si="1"/>
        <v>0</v>
      </c>
    </row>
    <row r="12" spans="1:5" ht="12.75" customHeight="1" x14ac:dyDescent="0.3">
      <c r="A12" s="441"/>
      <c r="B12" s="14">
        <v>10</v>
      </c>
      <c r="C12" s="15">
        <v>0</v>
      </c>
      <c r="D12" s="56">
        <v>1</v>
      </c>
      <c r="E12" s="46">
        <f t="shared" si="1"/>
        <v>0</v>
      </c>
    </row>
    <row r="13" spans="1:5" ht="12.75" customHeight="1" x14ac:dyDescent="0.3">
      <c r="A13" s="441"/>
      <c r="B13" s="14">
        <v>15</v>
      </c>
      <c r="C13" s="15">
        <v>0</v>
      </c>
      <c r="D13" s="56">
        <v>1</v>
      </c>
      <c r="E13" s="46">
        <f t="shared" si="1"/>
        <v>0</v>
      </c>
    </row>
    <row r="14" spans="1:5" ht="12.75" customHeight="1" x14ac:dyDescent="0.3">
      <c r="A14" s="441"/>
      <c r="B14" s="14">
        <v>20</v>
      </c>
      <c r="C14" s="15">
        <v>0</v>
      </c>
      <c r="D14" s="56">
        <v>1</v>
      </c>
      <c r="E14" s="46">
        <f t="shared" si="1"/>
        <v>0</v>
      </c>
    </row>
    <row r="15" spans="1:5" ht="12.75" customHeight="1" x14ac:dyDescent="0.3">
      <c r="A15" s="441"/>
      <c r="B15" s="14">
        <v>30</v>
      </c>
      <c r="C15" s="15">
        <v>0</v>
      </c>
      <c r="D15" s="56">
        <v>1</v>
      </c>
      <c r="E15" s="46">
        <f t="shared" si="1"/>
        <v>0</v>
      </c>
    </row>
    <row r="16" spans="1:5" ht="12.75" customHeight="1" thickBot="1" x14ac:dyDescent="0.35">
      <c r="A16" s="442"/>
      <c r="B16" s="18">
        <v>50</v>
      </c>
      <c r="C16" s="19">
        <v>0</v>
      </c>
      <c r="D16" s="57">
        <v>1</v>
      </c>
      <c r="E16" s="47">
        <f t="shared" si="1"/>
        <v>0</v>
      </c>
    </row>
    <row r="17" spans="1:6" ht="15" thickBot="1" x14ac:dyDescent="0.35">
      <c r="A17" s="446"/>
      <c r="B17" s="446"/>
      <c r="C17" s="446"/>
      <c r="D17" s="446"/>
      <c r="E17" s="446"/>
      <c r="F17" s="50"/>
    </row>
    <row r="18" spans="1:6" x14ac:dyDescent="0.3">
      <c r="A18" s="453" t="s">
        <v>35</v>
      </c>
      <c r="B18" s="9">
        <v>0.5</v>
      </c>
      <c r="C18" s="11">
        <v>0</v>
      </c>
      <c r="D18" s="55">
        <v>1</v>
      </c>
      <c r="E18" s="45">
        <f t="shared" ref="E18:E28" si="2">C18*D18</f>
        <v>0</v>
      </c>
    </row>
    <row r="19" spans="1:6" x14ac:dyDescent="0.3">
      <c r="A19" s="448"/>
      <c r="B19" s="14">
        <v>1</v>
      </c>
      <c r="C19" s="15">
        <v>0</v>
      </c>
      <c r="D19" s="56">
        <v>10</v>
      </c>
      <c r="E19" s="46">
        <f t="shared" si="2"/>
        <v>0</v>
      </c>
    </row>
    <row r="20" spans="1:6" x14ac:dyDescent="0.3">
      <c r="A20" s="448"/>
      <c r="B20" s="14">
        <v>1.5</v>
      </c>
      <c r="C20" s="15">
        <v>0</v>
      </c>
      <c r="D20" s="56">
        <v>1</v>
      </c>
      <c r="E20" s="46">
        <f t="shared" si="2"/>
        <v>0</v>
      </c>
    </row>
    <row r="21" spans="1:6" x14ac:dyDescent="0.3">
      <c r="A21" s="448"/>
      <c r="B21" s="14">
        <v>2</v>
      </c>
      <c r="C21" s="15">
        <v>0</v>
      </c>
      <c r="D21" s="56">
        <v>10</v>
      </c>
      <c r="E21" s="46">
        <f t="shared" si="2"/>
        <v>0</v>
      </c>
    </row>
    <row r="22" spans="1:6" x14ac:dyDescent="0.3">
      <c r="A22" s="448"/>
      <c r="B22" s="14">
        <v>3</v>
      </c>
      <c r="C22" s="15">
        <v>0</v>
      </c>
      <c r="D22" s="56">
        <v>10</v>
      </c>
      <c r="E22" s="46">
        <f t="shared" si="2"/>
        <v>0</v>
      </c>
    </row>
    <row r="23" spans="1:6" x14ac:dyDescent="0.3">
      <c r="A23" s="448"/>
      <c r="B23" s="14">
        <v>5</v>
      </c>
      <c r="C23" s="15">
        <v>0</v>
      </c>
      <c r="D23" s="56">
        <v>1</v>
      </c>
      <c r="E23" s="46">
        <f t="shared" si="2"/>
        <v>0</v>
      </c>
    </row>
    <row r="24" spans="1:6" x14ac:dyDescent="0.3">
      <c r="A24" s="448"/>
      <c r="B24" s="14">
        <v>7</v>
      </c>
      <c r="C24" s="15">
        <v>0</v>
      </c>
      <c r="D24" s="56">
        <v>1</v>
      </c>
      <c r="E24" s="46">
        <f t="shared" si="2"/>
        <v>0</v>
      </c>
    </row>
    <row r="25" spans="1:6" x14ac:dyDescent="0.3">
      <c r="A25" s="448"/>
      <c r="B25" s="14">
        <v>10</v>
      </c>
      <c r="C25" s="15">
        <v>0</v>
      </c>
      <c r="D25" s="56">
        <v>1</v>
      </c>
      <c r="E25" s="46">
        <f t="shared" si="2"/>
        <v>0</v>
      </c>
    </row>
    <row r="26" spans="1:6" x14ac:dyDescent="0.3">
      <c r="A26" s="448"/>
      <c r="B26" s="14">
        <v>15</v>
      </c>
      <c r="C26" s="15">
        <v>0</v>
      </c>
      <c r="D26" s="56">
        <v>1</v>
      </c>
      <c r="E26" s="46">
        <f t="shared" si="2"/>
        <v>0</v>
      </c>
    </row>
    <row r="27" spans="1:6" x14ac:dyDescent="0.3">
      <c r="A27" s="448"/>
      <c r="B27" s="14">
        <v>20</v>
      </c>
      <c r="C27" s="15">
        <v>0</v>
      </c>
      <c r="D27" s="56">
        <v>1</v>
      </c>
      <c r="E27" s="46">
        <f t="shared" si="2"/>
        <v>0</v>
      </c>
    </row>
    <row r="28" spans="1:6" ht="15" thickBot="1" x14ac:dyDescent="0.35">
      <c r="A28" s="449"/>
      <c r="B28" s="18">
        <v>30</v>
      </c>
      <c r="C28" s="19">
        <v>0</v>
      </c>
      <c r="D28" s="57">
        <v>1</v>
      </c>
      <c r="E28" s="47">
        <f t="shared" si="2"/>
        <v>0</v>
      </c>
    </row>
    <row r="29" spans="1:6" ht="15" thickBot="1" x14ac:dyDescent="0.35">
      <c r="A29" s="423"/>
      <c r="B29" s="423"/>
      <c r="C29" s="423"/>
      <c r="D29" s="423"/>
      <c r="E29" s="423"/>
      <c r="F29" s="50"/>
    </row>
    <row r="30" spans="1:6" x14ac:dyDescent="0.3">
      <c r="A30" s="447" t="s">
        <v>36</v>
      </c>
      <c r="B30" s="9">
        <v>0.5</v>
      </c>
      <c r="C30" s="11">
        <v>0</v>
      </c>
      <c r="D30" s="55">
        <v>1</v>
      </c>
      <c r="E30" s="45">
        <f t="shared" ref="E30:E40" si="3">C30*D30</f>
        <v>0</v>
      </c>
    </row>
    <row r="31" spans="1:6" x14ac:dyDescent="0.3">
      <c r="A31" s="448"/>
      <c r="B31" s="14">
        <v>1</v>
      </c>
      <c r="C31" s="15">
        <v>0</v>
      </c>
      <c r="D31" s="56">
        <v>10</v>
      </c>
      <c r="E31" s="46">
        <f t="shared" si="3"/>
        <v>0</v>
      </c>
    </row>
    <row r="32" spans="1:6" x14ac:dyDescent="0.3">
      <c r="A32" s="448"/>
      <c r="B32" s="14">
        <v>1.5</v>
      </c>
      <c r="C32" s="15">
        <v>0</v>
      </c>
      <c r="D32" s="56">
        <v>1</v>
      </c>
      <c r="E32" s="46">
        <f t="shared" si="3"/>
        <v>0</v>
      </c>
    </row>
    <row r="33" spans="1:5" x14ac:dyDescent="0.3">
      <c r="A33" s="448"/>
      <c r="B33" s="14">
        <v>2</v>
      </c>
      <c r="C33" s="15">
        <v>0</v>
      </c>
      <c r="D33" s="56">
        <v>10</v>
      </c>
      <c r="E33" s="46">
        <f t="shared" si="3"/>
        <v>0</v>
      </c>
    </row>
    <row r="34" spans="1:5" x14ac:dyDescent="0.3">
      <c r="A34" s="448"/>
      <c r="B34" s="14">
        <v>3</v>
      </c>
      <c r="C34" s="15">
        <v>0</v>
      </c>
      <c r="D34" s="56">
        <v>10</v>
      </c>
      <c r="E34" s="46">
        <f t="shared" si="3"/>
        <v>0</v>
      </c>
    </row>
    <row r="35" spans="1:5" x14ac:dyDescent="0.3">
      <c r="A35" s="448"/>
      <c r="B35" s="14">
        <v>5</v>
      </c>
      <c r="C35" s="15">
        <v>0</v>
      </c>
      <c r="D35" s="56">
        <v>1</v>
      </c>
      <c r="E35" s="46">
        <f t="shared" si="3"/>
        <v>0</v>
      </c>
    </row>
    <row r="36" spans="1:5" x14ac:dyDescent="0.3">
      <c r="A36" s="448"/>
      <c r="B36" s="14">
        <v>7</v>
      </c>
      <c r="C36" s="15">
        <v>0</v>
      </c>
      <c r="D36" s="56">
        <v>1</v>
      </c>
      <c r="E36" s="46">
        <f t="shared" si="3"/>
        <v>0</v>
      </c>
    </row>
    <row r="37" spans="1:5" x14ac:dyDescent="0.3">
      <c r="A37" s="448"/>
      <c r="B37" s="14">
        <v>10</v>
      </c>
      <c r="C37" s="15">
        <v>0</v>
      </c>
      <c r="D37" s="56">
        <v>1</v>
      </c>
      <c r="E37" s="46">
        <f t="shared" si="3"/>
        <v>0</v>
      </c>
    </row>
    <row r="38" spans="1:5" x14ac:dyDescent="0.3">
      <c r="A38" s="448"/>
      <c r="B38" s="14">
        <v>15</v>
      </c>
      <c r="C38" s="15">
        <v>0</v>
      </c>
      <c r="D38" s="56">
        <v>1</v>
      </c>
      <c r="E38" s="46">
        <f t="shared" si="3"/>
        <v>0</v>
      </c>
    </row>
    <row r="39" spans="1:5" x14ac:dyDescent="0.3">
      <c r="A39" s="448"/>
      <c r="B39" s="14">
        <v>20</v>
      </c>
      <c r="C39" s="15">
        <v>0</v>
      </c>
      <c r="D39" s="56">
        <v>1</v>
      </c>
      <c r="E39" s="46">
        <f t="shared" si="3"/>
        <v>0</v>
      </c>
    </row>
    <row r="40" spans="1:5" ht="15" thickBot="1" x14ac:dyDescent="0.35">
      <c r="A40" s="449"/>
      <c r="B40" s="18">
        <v>30</v>
      </c>
      <c r="C40" s="19">
        <v>0</v>
      </c>
      <c r="D40" s="57">
        <v>1</v>
      </c>
      <c r="E40" s="47">
        <f t="shared" si="3"/>
        <v>0</v>
      </c>
    </row>
    <row r="42" spans="1:5" ht="24.9" customHeight="1" x14ac:dyDescent="0.3">
      <c r="A42" s="36" t="s">
        <v>17</v>
      </c>
      <c r="B42" s="36"/>
      <c r="C42" s="36"/>
      <c r="D42" s="36"/>
      <c r="E42" s="38">
        <f>SUM(E5:E16,E18:E28,E30:E40)</f>
        <v>0</v>
      </c>
    </row>
  </sheetData>
  <mergeCells count="6">
    <mergeCell ref="A30:A40"/>
    <mergeCell ref="A3:E3"/>
    <mergeCell ref="A5:A16"/>
    <mergeCell ref="A17:E17"/>
    <mergeCell ref="A18:A28"/>
    <mergeCell ref="A29:E29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2"/>
  <sheetViews>
    <sheetView workbookViewId="0">
      <selection activeCell="J25" sqref="J25"/>
    </sheetView>
  </sheetViews>
  <sheetFormatPr defaultColWidth="8.88671875" defaultRowHeight="14.4" x14ac:dyDescent="0.3"/>
  <cols>
    <col min="1" max="1" width="37.44140625" customWidth="1"/>
    <col min="2" max="2" width="14.88671875" customWidth="1"/>
    <col min="3" max="3" width="15.33203125" customWidth="1"/>
    <col min="4" max="4" width="13.88671875" customWidth="1"/>
    <col min="5" max="5" width="21.109375" customWidth="1"/>
  </cols>
  <sheetData>
    <row r="1" spans="1:10" ht="15.6" x14ac:dyDescent="0.3">
      <c r="A1" s="1" t="s">
        <v>37</v>
      </c>
    </row>
    <row r="2" spans="1:10" ht="15" thickBot="1" x14ac:dyDescent="0.35"/>
    <row r="3" spans="1:10" ht="16.2" thickBot="1" x14ac:dyDescent="0.35">
      <c r="A3" s="450" t="s">
        <v>23</v>
      </c>
      <c r="B3" s="451"/>
      <c r="C3" s="451"/>
      <c r="D3" s="451"/>
      <c r="E3" s="452"/>
      <c r="G3" s="50"/>
      <c r="H3" s="50"/>
      <c r="I3" s="50"/>
      <c r="J3" s="50"/>
    </row>
    <row r="4" spans="1:10" ht="31.8" thickBot="1" x14ac:dyDescent="0.35">
      <c r="A4" s="62" t="s">
        <v>2</v>
      </c>
      <c r="B4" s="63" t="s">
        <v>3</v>
      </c>
      <c r="C4" s="63" t="s">
        <v>19</v>
      </c>
      <c r="D4" s="66" t="s">
        <v>301</v>
      </c>
      <c r="E4" s="67" t="s">
        <v>33</v>
      </c>
      <c r="G4" s="50"/>
      <c r="H4" s="50"/>
      <c r="I4" s="50"/>
      <c r="J4" s="50"/>
    </row>
    <row r="5" spans="1:10" ht="12.75" customHeight="1" x14ac:dyDescent="0.3">
      <c r="A5" s="440" t="s">
        <v>34</v>
      </c>
      <c r="B5" s="9">
        <v>0.5</v>
      </c>
      <c r="C5" s="11">
        <v>0</v>
      </c>
      <c r="D5" s="51">
        <v>1</v>
      </c>
      <c r="E5" s="45">
        <f t="shared" ref="E5" si="0">C5*D5</f>
        <v>0</v>
      </c>
      <c r="G5" s="50"/>
      <c r="H5" s="50"/>
      <c r="I5" s="50"/>
      <c r="J5" s="50"/>
    </row>
    <row r="6" spans="1:10" ht="12.75" customHeight="1" x14ac:dyDescent="0.3">
      <c r="A6" s="441"/>
      <c r="B6" s="14">
        <v>1</v>
      </c>
      <c r="C6" s="15">
        <v>0</v>
      </c>
      <c r="D6" s="52">
        <v>10</v>
      </c>
      <c r="E6" s="46">
        <f>C6*D6</f>
        <v>0</v>
      </c>
    </row>
    <row r="7" spans="1:10" ht="12.75" customHeight="1" x14ac:dyDescent="0.3">
      <c r="A7" s="441"/>
      <c r="B7" s="14">
        <v>1.5</v>
      </c>
      <c r="C7" s="15">
        <v>0</v>
      </c>
      <c r="D7" s="52">
        <v>1</v>
      </c>
      <c r="E7" s="46">
        <f t="shared" ref="E7:E16" si="1">C7*D7</f>
        <v>0</v>
      </c>
    </row>
    <row r="8" spans="1:10" ht="12.75" customHeight="1" x14ac:dyDescent="0.3">
      <c r="A8" s="441"/>
      <c r="B8" s="14">
        <v>2</v>
      </c>
      <c r="C8" s="15">
        <v>0</v>
      </c>
      <c r="D8" s="52">
        <v>10</v>
      </c>
      <c r="E8" s="46">
        <f t="shared" si="1"/>
        <v>0</v>
      </c>
    </row>
    <row r="9" spans="1:10" ht="12.75" customHeight="1" x14ac:dyDescent="0.3">
      <c r="A9" s="441"/>
      <c r="B9" s="14">
        <v>3</v>
      </c>
      <c r="C9" s="15">
        <v>0</v>
      </c>
      <c r="D9" s="52">
        <v>10</v>
      </c>
      <c r="E9" s="46">
        <f t="shared" si="1"/>
        <v>0</v>
      </c>
    </row>
    <row r="10" spans="1:10" ht="12.75" customHeight="1" x14ac:dyDescent="0.3">
      <c r="A10" s="441"/>
      <c r="B10" s="14">
        <v>5</v>
      </c>
      <c r="C10" s="15">
        <v>0</v>
      </c>
      <c r="D10" s="52">
        <v>1</v>
      </c>
      <c r="E10" s="46">
        <f t="shared" si="1"/>
        <v>0</v>
      </c>
    </row>
    <row r="11" spans="1:10" ht="12.75" customHeight="1" x14ac:dyDescent="0.3">
      <c r="A11" s="441"/>
      <c r="B11" s="14">
        <v>7</v>
      </c>
      <c r="C11" s="15">
        <v>0</v>
      </c>
      <c r="D11" s="52">
        <v>1</v>
      </c>
      <c r="E11" s="46">
        <f t="shared" si="1"/>
        <v>0</v>
      </c>
    </row>
    <row r="12" spans="1:10" ht="12.75" customHeight="1" x14ac:dyDescent="0.3">
      <c r="A12" s="441"/>
      <c r="B12" s="14">
        <v>10</v>
      </c>
      <c r="C12" s="15">
        <v>0</v>
      </c>
      <c r="D12" s="52">
        <v>1</v>
      </c>
      <c r="E12" s="46">
        <f t="shared" si="1"/>
        <v>0</v>
      </c>
    </row>
    <row r="13" spans="1:10" ht="12.75" customHeight="1" x14ac:dyDescent="0.3">
      <c r="A13" s="441"/>
      <c r="B13" s="14">
        <v>15</v>
      </c>
      <c r="C13" s="15">
        <v>0</v>
      </c>
      <c r="D13" s="52">
        <v>1</v>
      </c>
      <c r="E13" s="46">
        <f t="shared" si="1"/>
        <v>0</v>
      </c>
    </row>
    <row r="14" spans="1:10" ht="12.75" customHeight="1" x14ac:dyDescent="0.3">
      <c r="A14" s="441"/>
      <c r="B14" s="14">
        <v>20</v>
      </c>
      <c r="C14" s="15">
        <v>0</v>
      </c>
      <c r="D14" s="52">
        <v>1</v>
      </c>
      <c r="E14" s="46">
        <f t="shared" si="1"/>
        <v>0</v>
      </c>
    </row>
    <row r="15" spans="1:10" ht="12.75" customHeight="1" x14ac:dyDescent="0.3">
      <c r="A15" s="441"/>
      <c r="B15" s="14">
        <v>30</v>
      </c>
      <c r="C15" s="15">
        <v>0</v>
      </c>
      <c r="D15" s="52">
        <v>1</v>
      </c>
      <c r="E15" s="46">
        <f t="shared" si="1"/>
        <v>0</v>
      </c>
    </row>
    <row r="16" spans="1:10" ht="12.75" customHeight="1" thickBot="1" x14ac:dyDescent="0.35">
      <c r="A16" s="442"/>
      <c r="B16" s="18">
        <v>50</v>
      </c>
      <c r="C16" s="19">
        <v>0</v>
      </c>
      <c r="D16" s="54">
        <v>1</v>
      </c>
      <c r="E16" s="47">
        <f t="shared" si="1"/>
        <v>0</v>
      </c>
    </row>
    <row r="17" spans="1:6" ht="12.75" customHeight="1" thickBot="1" x14ac:dyDescent="0.35">
      <c r="A17" s="446"/>
      <c r="B17" s="446"/>
      <c r="C17" s="446"/>
      <c r="D17" s="446"/>
      <c r="E17" s="446"/>
      <c r="F17" s="50"/>
    </row>
    <row r="18" spans="1:6" ht="12.75" customHeight="1" x14ac:dyDescent="0.3">
      <c r="A18" s="443" t="s">
        <v>35</v>
      </c>
      <c r="B18" s="9">
        <v>0.5</v>
      </c>
      <c r="C18" s="11">
        <v>0</v>
      </c>
      <c r="D18" s="51">
        <v>1</v>
      </c>
      <c r="E18" s="45">
        <f t="shared" ref="E18:E28" si="2">C18*D18</f>
        <v>0</v>
      </c>
    </row>
    <row r="19" spans="1:6" ht="12.75" customHeight="1" x14ac:dyDescent="0.3">
      <c r="A19" s="444"/>
      <c r="B19" s="14">
        <v>1</v>
      </c>
      <c r="C19" s="15">
        <v>0</v>
      </c>
      <c r="D19" s="52">
        <v>10</v>
      </c>
      <c r="E19" s="46">
        <f t="shared" si="2"/>
        <v>0</v>
      </c>
    </row>
    <row r="20" spans="1:6" ht="12.75" customHeight="1" x14ac:dyDescent="0.3">
      <c r="A20" s="444"/>
      <c r="B20" s="14">
        <v>1.5</v>
      </c>
      <c r="C20" s="15">
        <v>0</v>
      </c>
      <c r="D20" s="52">
        <v>1</v>
      </c>
      <c r="E20" s="46">
        <f t="shared" si="2"/>
        <v>0</v>
      </c>
    </row>
    <row r="21" spans="1:6" ht="12.75" customHeight="1" x14ac:dyDescent="0.3">
      <c r="A21" s="444"/>
      <c r="B21" s="14">
        <v>2</v>
      </c>
      <c r="C21" s="15">
        <v>0</v>
      </c>
      <c r="D21" s="52">
        <v>10</v>
      </c>
      <c r="E21" s="46">
        <f t="shared" si="2"/>
        <v>0</v>
      </c>
    </row>
    <row r="22" spans="1:6" ht="12.75" customHeight="1" x14ac:dyDescent="0.3">
      <c r="A22" s="444"/>
      <c r="B22" s="14">
        <v>3</v>
      </c>
      <c r="C22" s="15">
        <v>0</v>
      </c>
      <c r="D22" s="52">
        <v>10</v>
      </c>
      <c r="E22" s="46">
        <f t="shared" si="2"/>
        <v>0</v>
      </c>
    </row>
    <row r="23" spans="1:6" ht="12.75" customHeight="1" x14ac:dyDescent="0.3">
      <c r="A23" s="444"/>
      <c r="B23" s="14">
        <v>5</v>
      </c>
      <c r="C23" s="15">
        <v>0</v>
      </c>
      <c r="D23" s="52">
        <v>1</v>
      </c>
      <c r="E23" s="46">
        <f t="shared" si="2"/>
        <v>0</v>
      </c>
    </row>
    <row r="24" spans="1:6" ht="12.75" customHeight="1" x14ac:dyDescent="0.3">
      <c r="A24" s="444"/>
      <c r="B24" s="14">
        <v>7</v>
      </c>
      <c r="C24" s="15">
        <v>0</v>
      </c>
      <c r="D24" s="52">
        <v>1</v>
      </c>
      <c r="E24" s="46">
        <f t="shared" si="2"/>
        <v>0</v>
      </c>
    </row>
    <row r="25" spans="1:6" ht="12.75" customHeight="1" x14ac:dyDescent="0.3">
      <c r="A25" s="444"/>
      <c r="B25" s="14">
        <v>10</v>
      </c>
      <c r="C25" s="15">
        <v>0</v>
      </c>
      <c r="D25" s="52">
        <v>1</v>
      </c>
      <c r="E25" s="46">
        <f t="shared" si="2"/>
        <v>0</v>
      </c>
    </row>
    <row r="26" spans="1:6" ht="12.75" customHeight="1" x14ac:dyDescent="0.3">
      <c r="A26" s="444"/>
      <c r="B26" s="14">
        <v>15</v>
      </c>
      <c r="C26" s="15">
        <v>0</v>
      </c>
      <c r="D26" s="52">
        <v>1</v>
      </c>
      <c r="E26" s="46">
        <f t="shared" si="2"/>
        <v>0</v>
      </c>
    </row>
    <row r="27" spans="1:6" ht="12.75" customHeight="1" x14ac:dyDescent="0.3">
      <c r="A27" s="444"/>
      <c r="B27" s="14">
        <v>20</v>
      </c>
      <c r="C27" s="15">
        <v>0</v>
      </c>
      <c r="D27" s="52">
        <v>1</v>
      </c>
      <c r="E27" s="46">
        <f t="shared" si="2"/>
        <v>0</v>
      </c>
    </row>
    <row r="28" spans="1:6" ht="12.75" customHeight="1" thickBot="1" x14ac:dyDescent="0.35">
      <c r="A28" s="445"/>
      <c r="B28" s="18">
        <v>30</v>
      </c>
      <c r="C28" s="19">
        <v>0</v>
      </c>
      <c r="D28" s="54">
        <v>1</v>
      </c>
      <c r="E28" s="47">
        <f t="shared" si="2"/>
        <v>0</v>
      </c>
    </row>
    <row r="29" spans="1:6" ht="12.75" customHeight="1" thickBot="1" x14ac:dyDescent="0.35">
      <c r="A29" s="423"/>
      <c r="B29" s="423"/>
      <c r="C29" s="423"/>
      <c r="D29" s="423"/>
      <c r="E29" s="423"/>
      <c r="F29" s="50"/>
    </row>
    <row r="30" spans="1:6" ht="12.75" customHeight="1" x14ac:dyDescent="0.3">
      <c r="A30" s="440" t="s">
        <v>36</v>
      </c>
      <c r="B30" s="9">
        <v>0.5</v>
      </c>
      <c r="C30" s="11">
        <v>0</v>
      </c>
      <c r="D30" s="51">
        <v>1</v>
      </c>
      <c r="E30" s="45">
        <f t="shared" ref="E30:E40" si="3">C30*D30</f>
        <v>0</v>
      </c>
    </row>
    <row r="31" spans="1:6" ht="12.75" customHeight="1" x14ac:dyDescent="0.3">
      <c r="A31" s="444"/>
      <c r="B31" s="14">
        <v>1</v>
      </c>
      <c r="C31" s="15">
        <v>0</v>
      </c>
      <c r="D31" s="52">
        <v>10</v>
      </c>
      <c r="E31" s="46">
        <f t="shared" si="3"/>
        <v>0</v>
      </c>
    </row>
    <row r="32" spans="1:6" ht="12.75" customHeight="1" x14ac:dyDescent="0.3">
      <c r="A32" s="444"/>
      <c r="B32" s="14">
        <v>1.5</v>
      </c>
      <c r="C32" s="15">
        <v>0</v>
      </c>
      <c r="D32" s="52">
        <v>1</v>
      </c>
      <c r="E32" s="46">
        <f t="shared" si="3"/>
        <v>0</v>
      </c>
    </row>
    <row r="33" spans="1:5" ht="12.75" customHeight="1" x14ac:dyDescent="0.3">
      <c r="A33" s="444"/>
      <c r="B33" s="14">
        <v>2</v>
      </c>
      <c r="C33" s="15">
        <v>0</v>
      </c>
      <c r="D33" s="52">
        <v>10</v>
      </c>
      <c r="E33" s="46">
        <f t="shared" si="3"/>
        <v>0</v>
      </c>
    </row>
    <row r="34" spans="1:5" ht="12.75" customHeight="1" x14ac:dyDescent="0.3">
      <c r="A34" s="444"/>
      <c r="B34" s="14">
        <v>3</v>
      </c>
      <c r="C34" s="15">
        <v>0</v>
      </c>
      <c r="D34" s="52">
        <v>10</v>
      </c>
      <c r="E34" s="46">
        <f t="shared" si="3"/>
        <v>0</v>
      </c>
    </row>
    <row r="35" spans="1:5" ht="12.75" customHeight="1" x14ac:dyDescent="0.3">
      <c r="A35" s="444"/>
      <c r="B35" s="14">
        <v>5</v>
      </c>
      <c r="C35" s="15">
        <v>0</v>
      </c>
      <c r="D35" s="52">
        <v>1</v>
      </c>
      <c r="E35" s="46">
        <f t="shared" si="3"/>
        <v>0</v>
      </c>
    </row>
    <row r="36" spans="1:5" ht="12.75" customHeight="1" x14ac:dyDescent="0.3">
      <c r="A36" s="444"/>
      <c r="B36" s="14">
        <v>7</v>
      </c>
      <c r="C36" s="15">
        <v>0</v>
      </c>
      <c r="D36" s="52">
        <v>1</v>
      </c>
      <c r="E36" s="46">
        <f t="shared" si="3"/>
        <v>0</v>
      </c>
    </row>
    <row r="37" spans="1:5" ht="12.75" customHeight="1" x14ac:dyDescent="0.3">
      <c r="A37" s="444"/>
      <c r="B37" s="14">
        <v>10</v>
      </c>
      <c r="C37" s="15">
        <v>0</v>
      </c>
      <c r="D37" s="52">
        <v>1</v>
      </c>
      <c r="E37" s="46">
        <f t="shared" si="3"/>
        <v>0</v>
      </c>
    </row>
    <row r="38" spans="1:5" ht="12.75" customHeight="1" x14ac:dyDescent="0.3">
      <c r="A38" s="444"/>
      <c r="B38" s="14">
        <v>15</v>
      </c>
      <c r="C38" s="15">
        <v>0</v>
      </c>
      <c r="D38" s="52">
        <v>1</v>
      </c>
      <c r="E38" s="46">
        <f t="shared" si="3"/>
        <v>0</v>
      </c>
    </row>
    <row r="39" spans="1:5" ht="12.75" customHeight="1" x14ac:dyDescent="0.3">
      <c r="A39" s="444"/>
      <c r="B39" s="14">
        <v>20</v>
      </c>
      <c r="C39" s="15">
        <v>0</v>
      </c>
      <c r="D39" s="52">
        <v>1</v>
      </c>
      <c r="E39" s="46">
        <f t="shared" si="3"/>
        <v>0</v>
      </c>
    </row>
    <row r="40" spans="1:5" ht="12.75" customHeight="1" thickBot="1" x14ac:dyDescent="0.35">
      <c r="A40" s="445"/>
      <c r="B40" s="18">
        <v>30</v>
      </c>
      <c r="C40" s="19">
        <v>0</v>
      </c>
      <c r="D40" s="54">
        <v>1</v>
      </c>
      <c r="E40" s="47">
        <f t="shared" si="3"/>
        <v>0</v>
      </c>
    </row>
    <row r="41" spans="1:5" ht="15.75" customHeight="1" x14ac:dyDescent="0.3"/>
    <row r="42" spans="1:5" ht="24.9" customHeight="1" x14ac:dyDescent="0.3">
      <c r="A42" s="36" t="s">
        <v>17</v>
      </c>
      <c r="B42" s="36"/>
      <c r="C42" s="36"/>
      <c r="D42" s="36"/>
      <c r="E42" s="38">
        <f>SUM(E5:E16,E18:E28,E30:E40)</f>
        <v>0</v>
      </c>
    </row>
  </sheetData>
  <mergeCells count="6">
    <mergeCell ref="A30:A40"/>
    <mergeCell ref="A3:E3"/>
    <mergeCell ref="A5:A16"/>
    <mergeCell ref="A17:E17"/>
    <mergeCell ref="A18:A28"/>
    <mergeCell ref="A29:E29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topLeftCell="A16" workbookViewId="0">
      <selection activeCell="I5" sqref="I5"/>
    </sheetView>
  </sheetViews>
  <sheetFormatPr defaultColWidth="8.88671875" defaultRowHeight="14.4" x14ac:dyDescent="0.3"/>
  <cols>
    <col min="1" max="1" width="39" customWidth="1"/>
    <col min="2" max="3" width="15.33203125" customWidth="1"/>
    <col min="4" max="4" width="12.44140625" customWidth="1"/>
    <col min="5" max="5" width="19.44140625" customWidth="1"/>
  </cols>
  <sheetData>
    <row r="1" spans="1:10" ht="15.6" x14ac:dyDescent="0.3">
      <c r="A1" s="1" t="s">
        <v>159</v>
      </c>
    </row>
    <row r="2" spans="1:10" ht="15" thickBot="1" x14ac:dyDescent="0.35"/>
    <row r="3" spans="1:10" ht="16.2" thickBot="1" x14ac:dyDescent="0.35">
      <c r="A3" s="455" t="s">
        <v>23</v>
      </c>
      <c r="B3" s="456"/>
      <c r="C3" s="456"/>
      <c r="D3" s="456"/>
      <c r="E3" s="457"/>
      <c r="G3" s="50"/>
      <c r="H3" s="50"/>
      <c r="I3" s="50"/>
      <c r="J3" s="50"/>
    </row>
    <row r="4" spans="1:10" ht="31.8" thickBot="1" x14ac:dyDescent="0.35">
      <c r="A4" s="291" t="s">
        <v>2</v>
      </c>
      <c r="B4" s="292" t="s">
        <v>3</v>
      </c>
      <c r="C4" s="292" t="s">
        <v>19</v>
      </c>
      <c r="D4" s="293" t="s">
        <v>301</v>
      </c>
      <c r="E4" s="294" t="s">
        <v>33</v>
      </c>
      <c r="G4" s="50"/>
      <c r="H4" s="50"/>
      <c r="I4" s="50"/>
      <c r="J4" s="50"/>
    </row>
    <row r="5" spans="1:10" ht="12.75" customHeight="1" x14ac:dyDescent="0.3">
      <c r="A5" s="454" t="s">
        <v>157</v>
      </c>
      <c r="B5" s="14">
        <v>1</v>
      </c>
      <c r="C5" s="15">
        <v>0</v>
      </c>
      <c r="D5" s="52">
        <v>1</v>
      </c>
      <c r="E5" s="46">
        <f t="shared" ref="E5" si="0">C5*D5</f>
        <v>0</v>
      </c>
    </row>
    <row r="6" spans="1:10" ht="12.75" customHeight="1" x14ac:dyDescent="0.3">
      <c r="A6" s="444"/>
      <c r="B6" s="14">
        <v>2</v>
      </c>
      <c r="C6" s="15">
        <v>0</v>
      </c>
      <c r="D6" s="52">
        <v>1</v>
      </c>
      <c r="E6" s="46">
        <f t="shared" ref="E6:E8" si="1">C6*D6</f>
        <v>0</v>
      </c>
    </row>
    <row r="7" spans="1:10" ht="12.75" customHeight="1" x14ac:dyDescent="0.3">
      <c r="A7" s="444"/>
      <c r="B7" s="14">
        <v>3</v>
      </c>
      <c r="C7" s="15">
        <v>0</v>
      </c>
      <c r="D7" s="52">
        <v>1</v>
      </c>
      <c r="E7" s="46">
        <f t="shared" si="1"/>
        <v>0</v>
      </c>
    </row>
    <row r="8" spans="1:10" ht="12.75" customHeight="1" thickBot="1" x14ac:dyDescent="0.35">
      <c r="A8" s="445"/>
      <c r="B8" s="173">
        <v>5</v>
      </c>
      <c r="C8" s="174">
        <v>0</v>
      </c>
      <c r="D8" s="186">
        <v>1</v>
      </c>
      <c r="E8" s="214">
        <f t="shared" si="1"/>
        <v>0</v>
      </c>
    </row>
    <row r="9" spans="1:10" ht="12.75" customHeight="1" thickBot="1" x14ac:dyDescent="0.35">
      <c r="A9" s="446"/>
      <c r="B9" s="446"/>
      <c r="C9" s="446"/>
      <c r="D9" s="446"/>
      <c r="E9" s="446"/>
      <c r="F9" s="50"/>
    </row>
    <row r="10" spans="1:10" ht="12.75" customHeight="1" x14ac:dyDescent="0.3">
      <c r="A10" s="454" t="s">
        <v>158</v>
      </c>
      <c r="B10" s="295">
        <v>1</v>
      </c>
      <c r="C10" s="289">
        <v>0</v>
      </c>
      <c r="D10" s="296">
        <v>1</v>
      </c>
      <c r="E10" s="290">
        <f t="shared" ref="E10:E13" si="2">C10*D10</f>
        <v>0</v>
      </c>
    </row>
    <row r="11" spans="1:10" ht="12.75" customHeight="1" x14ac:dyDescent="0.3">
      <c r="A11" s="444"/>
      <c r="B11" s="14">
        <v>2</v>
      </c>
      <c r="C11" s="15">
        <v>0</v>
      </c>
      <c r="D11" s="52">
        <v>1</v>
      </c>
      <c r="E11" s="46">
        <f t="shared" si="2"/>
        <v>0</v>
      </c>
    </row>
    <row r="12" spans="1:10" ht="12.75" customHeight="1" x14ac:dyDescent="0.3">
      <c r="A12" s="444"/>
      <c r="B12" s="14">
        <v>3</v>
      </c>
      <c r="C12" s="15">
        <v>0</v>
      </c>
      <c r="D12" s="52">
        <v>1</v>
      </c>
      <c r="E12" s="46">
        <f t="shared" si="2"/>
        <v>0</v>
      </c>
    </row>
    <row r="13" spans="1:10" ht="12.75" customHeight="1" thickBot="1" x14ac:dyDescent="0.35">
      <c r="A13" s="445"/>
      <c r="B13" s="173">
        <v>5</v>
      </c>
      <c r="C13" s="174">
        <v>0</v>
      </c>
      <c r="D13" s="186">
        <v>1</v>
      </c>
      <c r="E13" s="214">
        <f t="shared" si="2"/>
        <v>0</v>
      </c>
    </row>
    <row r="14" spans="1:10" ht="12.75" customHeight="1" thickBot="1" x14ac:dyDescent="0.35">
      <c r="A14" s="423"/>
      <c r="B14" s="423"/>
      <c r="C14" s="423"/>
      <c r="D14" s="423"/>
      <c r="E14" s="423"/>
      <c r="F14" s="50"/>
    </row>
    <row r="15" spans="1:10" ht="12.75" customHeight="1" x14ac:dyDescent="0.3">
      <c r="A15" s="454" t="s">
        <v>160</v>
      </c>
      <c r="B15" s="295">
        <v>1</v>
      </c>
      <c r="C15" s="289">
        <v>0</v>
      </c>
      <c r="D15" s="296">
        <v>1</v>
      </c>
      <c r="E15" s="290">
        <f t="shared" ref="E15:E18" si="3">C15*D15</f>
        <v>0</v>
      </c>
    </row>
    <row r="16" spans="1:10" ht="12.75" customHeight="1" x14ac:dyDescent="0.3">
      <c r="A16" s="444"/>
      <c r="B16" s="14">
        <v>2</v>
      </c>
      <c r="C16" s="15">
        <v>0</v>
      </c>
      <c r="D16" s="52">
        <v>1</v>
      </c>
      <c r="E16" s="46">
        <f t="shared" si="3"/>
        <v>0</v>
      </c>
    </row>
    <row r="17" spans="1:6" ht="12.75" customHeight="1" x14ac:dyDescent="0.3">
      <c r="A17" s="444"/>
      <c r="B17" s="14">
        <v>3</v>
      </c>
      <c r="C17" s="15">
        <v>0</v>
      </c>
      <c r="D17" s="52">
        <v>1</v>
      </c>
      <c r="E17" s="46">
        <f t="shared" si="3"/>
        <v>0</v>
      </c>
    </row>
    <row r="18" spans="1:6" ht="12.75" customHeight="1" thickBot="1" x14ac:dyDescent="0.35">
      <c r="A18" s="445"/>
      <c r="B18" s="173">
        <v>5</v>
      </c>
      <c r="C18" s="174">
        <v>0</v>
      </c>
      <c r="D18" s="186">
        <v>1</v>
      </c>
      <c r="E18" s="214">
        <f t="shared" si="3"/>
        <v>0</v>
      </c>
    </row>
    <row r="19" spans="1:6" ht="12.75" customHeight="1" thickBot="1" x14ac:dyDescent="0.35">
      <c r="A19" s="446"/>
      <c r="B19" s="446"/>
      <c r="C19" s="446"/>
      <c r="D19" s="446"/>
      <c r="E19" s="446"/>
      <c r="F19" s="50"/>
    </row>
    <row r="20" spans="1:6" ht="12.75" customHeight="1" x14ac:dyDescent="0.3">
      <c r="A20" s="454" t="s">
        <v>161</v>
      </c>
      <c r="B20" s="295">
        <v>1</v>
      </c>
      <c r="C20" s="289">
        <v>0</v>
      </c>
      <c r="D20" s="296">
        <v>1</v>
      </c>
      <c r="E20" s="290">
        <f t="shared" ref="E20:E23" si="4">C20*D20</f>
        <v>0</v>
      </c>
    </row>
    <row r="21" spans="1:6" ht="12.75" customHeight="1" x14ac:dyDescent="0.3">
      <c r="A21" s="444"/>
      <c r="B21" s="14">
        <v>2</v>
      </c>
      <c r="C21" s="15">
        <v>0</v>
      </c>
      <c r="D21" s="52">
        <v>1</v>
      </c>
      <c r="E21" s="46">
        <f t="shared" si="4"/>
        <v>0</v>
      </c>
    </row>
    <row r="22" spans="1:6" ht="12.75" customHeight="1" x14ac:dyDescent="0.3">
      <c r="A22" s="444"/>
      <c r="B22" s="14">
        <v>3</v>
      </c>
      <c r="C22" s="15">
        <v>0</v>
      </c>
      <c r="D22" s="52">
        <v>1</v>
      </c>
      <c r="E22" s="46">
        <f t="shared" si="4"/>
        <v>0</v>
      </c>
    </row>
    <row r="23" spans="1:6" ht="12.75" customHeight="1" thickBot="1" x14ac:dyDescent="0.35">
      <c r="A23" s="445"/>
      <c r="B23" s="173">
        <v>5</v>
      </c>
      <c r="C23" s="174">
        <v>0</v>
      </c>
      <c r="D23" s="186">
        <v>1</v>
      </c>
      <c r="E23" s="214">
        <f t="shared" si="4"/>
        <v>0</v>
      </c>
    </row>
    <row r="24" spans="1:6" ht="12.75" customHeight="1" thickBot="1" x14ac:dyDescent="0.35">
      <c r="A24" s="423"/>
      <c r="B24" s="423"/>
      <c r="C24" s="423"/>
      <c r="D24" s="423"/>
      <c r="E24" s="423"/>
      <c r="F24" s="50"/>
    </row>
    <row r="25" spans="1:6" ht="12.75" customHeight="1" x14ac:dyDescent="0.3">
      <c r="A25" s="454" t="s">
        <v>162</v>
      </c>
      <c r="B25" s="295">
        <v>1</v>
      </c>
      <c r="C25" s="289">
        <v>0</v>
      </c>
      <c r="D25" s="296">
        <v>1</v>
      </c>
      <c r="E25" s="290">
        <f t="shared" ref="E25:E28" si="5">C25*D25</f>
        <v>0</v>
      </c>
    </row>
    <row r="26" spans="1:6" ht="12.75" customHeight="1" x14ac:dyDescent="0.3">
      <c r="A26" s="444"/>
      <c r="B26" s="14">
        <v>2</v>
      </c>
      <c r="C26" s="15">
        <v>0</v>
      </c>
      <c r="D26" s="52">
        <v>1</v>
      </c>
      <c r="E26" s="46">
        <f t="shared" si="5"/>
        <v>0</v>
      </c>
    </row>
    <row r="27" spans="1:6" ht="12.75" customHeight="1" x14ac:dyDescent="0.3">
      <c r="A27" s="444"/>
      <c r="B27" s="14">
        <v>3</v>
      </c>
      <c r="C27" s="15">
        <v>0</v>
      </c>
      <c r="D27" s="52">
        <v>1</v>
      </c>
      <c r="E27" s="46">
        <f t="shared" si="5"/>
        <v>0</v>
      </c>
    </row>
    <row r="28" spans="1:6" ht="12.75" customHeight="1" thickBot="1" x14ac:dyDescent="0.35">
      <c r="A28" s="445"/>
      <c r="B28" s="173">
        <v>5</v>
      </c>
      <c r="C28" s="174">
        <v>0</v>
      </c>
      <c r="D28" s="186">
        <v>1</v>
      </c>
      <c r="E28" s="214">
        <f t="shared" si="5"/>
        <v>0</v>
      </c>
    </row>
    <row r="29" spans="1:6" ht="12.75" customHeight="1" x14ac:dyDescent="0.3">
      <c r="A29" s="423"/>
      <c r="B29" s="423"/>
      <c r="C29" s="423"/>
      <c r="D29" s="423"/>
      <c r="E29" s="423"/>
      <c r="F29" s="50"/>
    </row>
    <row r="31" spans="1:6" ht="24.9" customHeight="1" x14ac:dyDescent="0.3">
      <c r="A31" s="36" t="s">
        <v>17</v>
      </c>
      <c r="B31" s="36"/>
      <c r="C31" s="36"/>
      <c r="D31" s="36"/>
      <c r="E31" s="38">
        <f>SUM(E5:E8,E10:E13,E15:E18,E20:E23,E25:E28)</f>
        <v>0</v>
      </c>
    </row>
  </sheetData>
  <mergeCells count="11">
    <mergeCell ref="A15:A18"/>
    <mergeCell ref="A3:E3"/>
    <mergeCell ref="A5:A8"/>
    <mergeCell ref="A9:E9"/>
    <mergeCell ref="A10:A13"/>
    <mergeCell ref="A14:E14"/>
    <mergeCell ref="A19:E19"/>
    <mergeCell ref="A20:A23"/>
    <mergeCell ref="A24:E24"/>
    <mergeCell ref="A25:A28"/>
    <mergeCell ref="A29:E29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4"/>
  <sheetViews>
    <sheetView workbookViewId="0">
      <selection activeCell="M6" sqref="M6"/>
    </sheetView>
  </sheetViews>
  <sheetFormatPr defaultColWidth="8.88671875" defaultRowHeight="13.8" x14ac:dyDescent="0.3"/>
  <cols>
    <col min="1" max="1" width="43.88671875" style="2" customWidth="1"/>
    <col min="2" max="2" width="17.33203125" style="2" customWidth="1"/>
    <col min="3" max="5" width="15.33203125" style="2" customWidth="1"/>
    <col min="6" max="6" width="25.6640625" style="2" customWidth="1"/>
    <col min="7" max="16384" width="8.88671875" style="2"/>
  </cols>
  <sheetData>
    <row r="1" spans="1:7" ht="15.6" x14ac:dyDescent="0.3">
      <c r="A1" s="1" t="s">
        <v>38</v>
      </c>
    </row>
    <row r="2" spans="1:7" ht="14.4" thickBot="1" x14ac:dyDescent="0.35"/>
    <row r="3" spans="1:7" ht="15.75" customHeight="1" thickBot="1" x14ac:dyDescent="0.35">
      <c r="A3" s="450" t="s">
        <v>39</v>
      </c>
      <c r="B3" s="451"/>
      <c r="C3" s="451"/>
      <c r="D3" s="451"/>
      <c r="E3" s="456"/>
      <c r="F3" s="452"/>
    </row>
    <row r="4" spans="1:7" s="8" customFormat="1" ht="31.8" thickBot="1" x14ac:dyDescent="0.35">
      <c r="A4" s="68" t="s">
        <v>2</v>
      </c>
      <c r="B4" s="69" t="s">
        <v>3</v>
      </c>
      <c r="C4" s="69" t="s">
        <v>4</v>
      </c>
      <c r="D4" s="70" t="s">
        <v>19</v>
      </c>
      <c r="E4" s="71" t="s">
        <v>301</v>
      </c>
      <c r="F4" s="72" t="s">
        <v>33</v>
      </c>
    </row>
    <row r="5" spans="1:7" s="8" customFormat="1" ht="12.75" customHeight="1" x14ac:dyDescent="0.3">
      <c r="A5" s="458" t="s">
        <v>40</v>
      </c>
      <c r="B5" s="73">
        <v>1</v>
      </c>
      <c r="C5" s="74" t="s">
        <v>41</v>
      </c>
      <c r="D5" s="75">
        <v>0</v>
      </c>
      <c r="E5" s="76">
        <v>1</v>
      </c>
      <c r="F5" s="77">
        <f t="shared" ref="F5:F9" si="0">D5*E5</f>
        <v>0</v>
      </c>
    </row>
    <row r="6" spans="1:7" s="8" customFormat="1" ht="12.75" customHeight="1" x14ac:dyDescent="0.3">
      <c r="A6" s="459"/>
      <c r="B6" s="78">
        <v>2</v>
      </c>
      <c r="C6" s="79" t="s">
        <v>41</v>
      </c>
      <c r="D6" s="15">
        <v>0</v>
      </c>
      <c r="E6" s="52">
        <v>1</v>
      </c>
      <c r="F6" s="17">
        <f t="shared" si="0"/>
        <v>0</v>
      </c>
    </row>
    <row r="7" spans="1:7" ht="12.75" customHeight="1" x14ac:dyDescent="0.3">
      <c r="A7" s="459"/>
      <c r="B7" s="78">
        <v>3</v>
      </c>
      <c r="C7" s="79" t="s">
        <v>41</v>
      </c>
      <c r="D7" s="15">
        <v>0</v>
      </c>
      <c r="E7" s="52">
        <v>1</v>
      </c>
      <c r="F7" s="17">
        <f t="shared" si="0"/>
        <v>0</v>
      </c>
      <c r="G7" s="8"/>
    </row>
    <row r="8" spans="1:7" ht="12.75" customHeight="1" x14ac:dyDescent="0.3">
      <c r="A8" s="459"/>
      <c r="B8" s="78">
        <v>6</v>
      </c>
      <c r="C8" s="79" t="s">
        <v>41</v>
      </c>
      <c r="D8" s="15">
        <v>0</v>
      </c>
      <c r="E8" s="52">
        <v>1</v>
      </c>
      <c r="F8" s="17">
        <f t="shared" si="0"/>
        <v>0</v>
      </c>
      <c r="G8" s="8"/>
    </row>
    <row r="9" spans="1:7" ht="12.75" customHeight="1" thickBot="1" x14ac:dyDescent="0.35">
      <c r="A9" s="460"/>
      <c r="B9" s="80">
        <v>10</v>
      </c>
      <c r="C9" s="81" t="s">
        <v>41</v>
      </c>
      <c r="D9" s="19">
        <v>0</v>
      </c>
      <c r="E9" s="54">
        <v>1</v>
      </c>
      <c r="F9" s="21">
        <f t="shared" si="0"/>
        <v>0</v>
      </c>
    </row>
    <row r="10" spans="1:7" ht="12.75" customHeight="1" thickBot="1" x14ac:dyDescent="0.35">
      <c r="A10" s="82"/>
      <c r="B10" s="53"/>
      <c r="C10"/>
      <c r="D10" s="53"/>
      <c r="E10" s="83"/>
      <c r="F10" s="53"/>
    </row>
    <row r="11" spans="1:7" ht="12.75" customHeight="1" x14ac:dyDescent="0.3">
      <c r="A11" s="458" t="s">
        <v>40</v>
      </c>
      <c r="B11" s="73">
        <v>1</v>
      </c>
      <c r="C11" s="84" t="s">
        <v>42</v>
      </c>
      <c r="D11" s="85">
        <v>0</v>
      </c>
      <c r="E11" s="76">
        <v>1</v>
      </c>
      <c r="F11" s="77">
        <f t="shared" ref="F11:F15" si="1">D11*E11</f>
        <v>0</v>
      </c>
    </row>
    <row r="12" spans="1:7" ht="12.75" customHeight="1" x14ac:dyDescent="0.3">
      <c r="A12" s="459"/>
      <c r="B12" s="78">
        <v>2</v>
      </c>
      <c r="C12" s="14" t="s">
        <v>42</v>
      </c>
      <c r="D12" s="15">
        <v>0</v>
      </c>
      <c r="E12" s="52">
        <v>1</v>
      </c>
      <c r="F12" s="17">
        <f t="shared" si="1"/>
        <v>0</v>
      </c>
      <c r="G12" s="8"/>
    </row>
    <row r="13" spans="1:7" ht="12.75" customHeight="1" x14ac:dyDescent="0.3">
      <c r="A13" s="459"/>
      <c r="B13" s="78">
        <v>3</v>
      </c>
      <c r="C13" s="14" t="s">
        <v>42</v>
      </c>
      <c r="D13" s="15">
        <v>0</v>
      </c>
      <c r="E13" s="52">
        <v>1</v>
      </c>
      <c r="F13" s="17">
        <f t="shared" si="1"/>
        <v>0</v>
      </c>
      <c r="G13" s="8"/>
    </row>
    <row r="14" spans="1:7" ht="12.75" customHeight="1" x14ac:dyDescent="0.3">
      <c r="A14" s="459"/>
      <c r="B14" s="78">
        <v>6</v>
      </c>
      <c r="C14" s="14" t="s">
        <v>42</v>
      </c>
      <c r="D14" s="15">
        <v>0</v>
      </c>
      <c r="E14" s="52">
        <v>1</v>
      </c>
      <c r="F14" s="17">
        <f t="shared" si="1"/>
        <v>0</v>
      </c>
      <c r="G14" s="8"/>
    </row>
    <row r="15" spans="1:7" ht="12.75" customHeight="1" thickBot="1" x14ac:dyDescent="0.35">
      <c r="A15" s="460"/>
      <c r="B15" s="80">
        <v>10</v>
      </c>
      <c r="C15" s="18" t="s">
        <v>42</v>
      </c>
      <c r="D15" s="19">
        <v>0</v>
      </c>
      <c r="E15" s="54">
        <v>1</v>
      </c>
      <c r="F15" s="21">
        <f t="shared" si="1"/>
        <v>0</v>
      </c>
    </row>
    <row r="16" spans="1:7" ht="12.75" customHeight="1" thickBot="1" x14ac:dyDescent="0.35">
      <c r="A16" s="82"/>
      <c r="B16" s="53"/>
      <c r="C16"/>
      <c r="D16" s="53"/>
      <c r="E16" s="83"/>
      <c r="F16" s="53"/>
    </row>
    <row r="17" spans="1:7" ht="12.75" customHeight="1" x14ac:dyDescent="0.3">
      <c r="A17" s="461" t="s">
        <v>43</v>
      </c>
      <c r="B17" s="73">
        <v>0.5</v>
      </c>
      <c r="C17" s="84" t="s">
        <v>41</v>
      </c>
      <c r="D17" s="85">
        <v>0</v>
      </c>
      <c r="E17" s="76">
        <v>1</v>
      </c>
      <c r="F17" s="77">
        <f t="shared" ref="F17:F19" si="2">D17*E17</f>
        <v>0</v>
      </c>
      <c r="G17" s="8"/>
    </row>
    <row r="18" spans="1:7" ht="12.75" customHeight="1" x14ac:dyDescent="0.3">
      <c r="A18" s="462"/>
      <c r="B18" s="78">
        <v>1</v>
      </c>
      <c r="C18" s="14" t="s">
        <v>41</v>
      </c>
      <c r="D18" s="15">
        <v>0</v>
      </c>
      <c r="E18" s="52">
        <v>1</v>
      </c>
      <c r="F18" s="17">
        <f t="shared" si="2"/>
        <v>0</v>
      </c>
    </row>
    <row r="19" spans="1:7" ht="12.75" customHeight="1" thickBot="1" x14ac:dyDescent="0.35">
      <c r="A19" s="463"/>
      <c r="B19" s="80">
        <v>2</v>
      </c>
      <c r="C19" s="18" t="s">
        <v>41</v>
      </c>
      <c r="D19" s="19">
        <v>0</v>
      </c>
      <c r="E19" s="54">
        <v>1</v>
      </c>
      <c r="F19" s="21">
        <f t="shared" si="2"/>
        <v>0</v>
      </c>
    </row>
    <row r="20" spans="1:7" ht="12.75" customHeight="1" x14ac:dyDescent="0.3">
      <c r="A20" s="82"/>
      <c r="B20" s="53"/>
      <c r="C20"/>
      <c r="D20" s="53"/>
      <c r="E20" s="83"/>
      <c r="F20" s="53"/>
    </row>
    <row r="21" spans="1:7" ht="12.75" customHeight="1" thickBot="1" x14ac:dyDescent="0.35">
      <c r="A21" s="82"/>
      <c r="B21" s="53"/>
      <c r="C21"/>
      <c r="D21" s="53"/>
      <c r="E21" s="83"/>
      <c r="F21" s="53"/>
    </row>
    <row r="22" spans="1:7" ht="12.75" customHeight="1" x14ac:dyDescent="0.3">
      <c r="A22" s="458" t="s">
        <v>44</v>
      </c>
      <c r="B22" s="73">
        <v>1</v>
      </c>
      <c r="C22" s="74" t="s">
        <v>41</v>
      </c>
      <c r="D22" s="75">
        <v>0</v>
      </c>
      <c r="E22" s="76">
        <v>1</v>
      </c>
      <c r="F22" s="77">
        <f t="shared" ref="F22:F26" si="3">D22*E22</f>
        <v>0</v>
      </c>
      <c r="G22" s="8"/>
    </row>
    <row r="23" spans="1:7" ht="12.75" customHeight="1" x14ac:dyDescent="0.3">
      <c r="A23" s="459"/>
      <c r="B23" s="78">
        <v>2</v>
      </c>
      <c r="C23" s="79" t="s">
        <v>41</v>
      </c>
      <c r="D23" s="15">
        <v>0</v>
      </c>
      <c r="E23" s="52">
        <v>1</v>
      </c>
      <c r="F23" s="17">
        <f t="shared" si="3"/>
        <v>0</v>
      </c>
      <c r="G23" s="8"/>
    </row>
    <row r="24" spans="1:7" ht="12.75" customHeight="1" x14ac:dyDescent="0.3">
      <c r="A24" s="459"/>
      <c r="B24" s="78">
        <v>3</v>
      </c>
      <c r="C24" s="79" t="s">
        <v>41</v>
      </c>
      <c r="D24" s="15">
        <v>0</v>
      </c>
      <c r="E24" s="52">
        <v>1</v>
      </c>
      <c r="F24" s="17">
        <f t="shared" si="3"/>
        <v>0</v>
      </c>
      <c r="G24" s="8"/>
    </row>
    <row r="25" spans="1:7" ht="12.75" customHeight="1" x14ac:dyDescent="0.3">
      <c r="A25" s="459"/>
      <c r="B25" s="78">
        <v>6</v>
      </c>
      <c r="C25" s="79" t="s">
        <v>41</v>
      </c>
      <c r="D25" s="15">
        <v>0</v>
      </c>
      <c r="E25" s="52">
        <v>1</v>
      </c>
      <c r="F25" s="17">
        <f t="shared" si="3"/>
        <v>0</v>
      </c>
    </row>
    <row r="26" spans="1:7" ht="12.75" customHeight="1" thickBot="1" x14ac:dyDescent="0.35">
      <c r="A26" s="460"/>
      <c r="B26" s="80">
        <v>10</v>
      </c>
      <c r="C26" s="81" t="s">
        <v>41</v>
      </c>
      <c r="D26" s="19">
        <v>0</v>
      </c>
      <c r="E26" s="54">
        <v>1</v>
      </c>
      <c r="F26" s="21">
        <f t="shared" si="3"/>
        <v>0</v>
      </c>
    </row>
    <row r="27" spans="1:7" ht="12.75" customHeight="1" thickBot="1" x14ac:dyDescent="0.35">
      <c r="A27" s="82"/>
      <c r="B27" s="53"/>
      <c r="C27"/>
      <c r="D27" s="53"/>
      <c r="E27" s="83"/>
      <c r="F27" s="53"/>
    </row>
    <row r="28" spans="1:7" ht="12.75" customHeight="1" x14ac:dyDescent="0.3">
      <c r="A28" s="458" t="s">
        <v>44</v>
      </c>
      <c r="B28" s="73">
        <v>1</v>
      </c>
      <c r="C28" s="84" t="s">
        <v>42</v>
      </c>
      <c r="D28" s="85">
        <v>0</v>
      </c>
      <c r="E28" s="76">
        <v>1</v>
      </c>
      <c r="F28" s="77">
        <f t="shared" ref="F28:F32" si="4">D28*E28</f>
        <v>0</v>
      </c>
      <c r="G28" s="8"/>
    </row>
    <row r="29" spans="1:7" ht="12.75" customHeight="1" x14ac:dyDescent="0.3">
      <c r="A29" s="459"/>
      <c r="B29" s="78">
        <v>2</v>
      </c>
      <c r="C29" s="14" t="s">
        <v>42</v>
      </c>
      <c r="D29" s="15">
        <v>0</v>
      </c>
      <c r="E29" s="52">
        <v>1</v>
      </c>
      <c r="F29" s="17">
        <f t="shared" si="4"/>
        <v>0</v>
      </c>
      <c r="G29" s="8"/>
    </row>
    <row r="30" spans="1:7" ht="12.75" customHeight="1" x14ac:dyDescent="0.3">
      <c r="A30" s="459"/>
      <c r="B30" s="78">
        <v>3</v>
      </c>
      <c r="C30" s="14" t="s">
        <v>42</v>
      </c>
      <c r="D30" s="15">
        <v>0</v>
      </c>
      <c r="E30" s="52">
        <v>1</v>
      </c>
      <c r="F30" s="17">
        <f t="shared" si="4"/>
        <v>0</v>
      </c>
      <c r="G30" s="8"/>
    </row>
    <row r="31" spans="1:7" ht="12.75" customHeight="1" x14ac:dyDescent="0.3">
      <c r="A31" s="459"/>
      <c r="B31" s="78">
        <v>6</v>
      </c>
      <c r="C31" s="14" t="s">
        <v>42</v>
      </c>
      <c r="D31" s="15">
        <v>0</v>
      </c>
      <c r="E31" s="52">
        <v>1</v>
      </c>
      <c r="F31" s="17">
        <f t="shared" si="4"/>
        <v>0</v>
      </c>
    </row>
    <row r="32" spans="1:7" ht="12.75" customHeight="1" thickBot="1" x14ac:dyDescent="0.35">
      <c r="A32" s="460"/>
      <c r="B32" s="80">
        <v>10</v>
      </c>
      <c r="C32" s="18" t="s">
        <v>42</v>
      </c>
      <c r="D32" s="19">
        <v>0</v>
      </c>
      <c r="E32" s="54">
        <v>1</v>
      </c>
      <c r="F32" s="21">
        <f t="shared" si="4"/>
        <v>0</v>
      </c>
    </row>
    <row r="33" spans="1:7" ht="12.75" customHeight="1" thickBot="1" x14ac:dyDescent="0.35">
      <c r="A33" s="82"/>
      <c r="B33" s="53"/>
      <c r="C33"/>
      <c r="D33" s="53"/>
      <c r="E33" s="83"/>
      <c r="F33" s="53"/>
    </row>
    <row r="34" spans="1:7" ht="12.75" customHeight="1" x14ac:dyDescent="0.3">
      <c r="A34" s="86" t="s">
        <v>45</v>
      </c>
      <c r="B34" s="73">
        <v>100</v>
      </c>
      <c r="C34" s="84" t="s">
        <v>41</v>
      </c>
      <c r="D34" s="85">
        <v>0</v>
      </c>
      <c r="E34" s="76">
        <v>1</v>
      </c>
      <c r="F34" s="77">
        <f t="shared" ref="F34:F35" si="5">D34*E34</f>
        <v>0</v>
      </c>
      <c r="G34" s="8"/>
    </row>
    <row r="35" spans="1:7" ht="12.75" customHeight="1" thickBot="1" x14ac:dyDescent="0.35">
      <c r="A35" s="87" t="s">
        <v>45</v>
      </c>
      <c r="B35" s="80">
        <v>100</v>
      </c>
      <c r="C35" s="18" t="s">
        <v>42</v>
      </c>
      <c r="D35" s="19">
        <v>0</v>
      </c>
      <c r="E35" s="54">
        <v>1</v>
      </c>
      <c r="F35" s="21">
        <f t="shared" si="5"/>
        <v>0</v>
      </c>
      <c r="G35" s="8"/>
    </row>
    <row r="36" spans="1:7" ht="12.75" customHeight="1" thickBot="1" x14ac:dyDescent="0.35">
      <c r="A36" s="82"/>
      <c r="B36" s="53"/>
      <c r="C36"/>
      <c r="D36" s="53"/>
      <c r="E36" s="53"/>
      <c r="F36" s="53"/>
    </row>
    <row r="37" spans="1:7" ht="12.75" customHeight="1" thickBot="1" x14ac:dyDescent="0.35">
      <c r="A37" s="88" t="s">
        <v>46</v>
      </c>
      <c r="B37" s="73" t="s">
        <v>47</v>
      </c>
      <c r="C37" s="417"/>
      <c r="D37" s="85">
        <v>0</v>
      </c>
      <c r="E37" s="89">
        <v>1</v>
      </c>
      <c r="F37" s="77">
        <f>D37*E37</f>
        <v>0</v>
      </c>
      <c r="G37" s="8"/>
    </row>
    <row r="38" spans="1:7" ht="12.75" customHeight="1" thickBot="1" x14ac:dyDescent="0.35">
      <c r="A38" s="90" t="s">
        <v>48</v>
      </c>
      <c r="B38" s="78" t="s">
        <v>47</v>
      </c>
      <c r="C38" s="417"/>
      <c r="D38" s="15">
        <v>0</v>
      </c>
      <c r="E38" s="24">
        <v>10</v>
      </c>
      <c r="F38" s="17">
        <f>D38*E38</f>
        <v>0</v>
      </c>
      <c r="G38" s="8"/>
    </row>
    <row r="39" spans="1:7" ht="12.75" customHeight="1" thickBot="1" x14ac:dyDescent="0.35">
      <c r="A39" s="90" t="s">
        <v>49</v>
      </c>
      <c r="B39" s="78" t="s">
        <v>47</v>
      </c>
      <c r="C39" s="417"/>
      <c r="D39" s="15">
        <v>0</v>
      </c>
      <c r="E39" s="24">
        <v>1</v>
      </c>
      <c r="F39" s="17">
        <f>D39*E39</f>
        <v>0</v>
      </c>
      <c r="G39" s="8"/>
    </row>
    <row r="40" spans="1:7" ht="12.75" customHeight="1" thickBot="1" x14ac:dyDescent="0.35">
      <c r="A40" s="91" t="s">
        <v>50</v>
      </c>
      <c r="B40" s="78" t="s">
        <v>47</v>
      </c>
      <c r="C40" s="417"/>
      <c r="D40" s="15">
        <v>0</v>
      </c>
      <c r="E40" s="24">
        <v>20</v>
      </c>
      <c r="F40" s="17">
        <f>D40*E40</f>
        <v>0</v>
      </c>
      <c r="G40" s="8"/>
    </row>
    <row r="41" spans="1:7" ht="12.75" customHeight="1" thickBot="1" x14ac:dyDescent="0.35">
      <c r="A41" s="92" t="s">
        <v>51</v>
      </c>
      <c r="B41" s="80" t="s">
        <v>47</v>
      </c>
      <c r="C41" s="417"/>
      <c r="D41" s="19">
        <v>0</v>
      </c>
      <c r="E41" s="25">
        <v>20</v>
      </c>
      <c r="F41" s="21">
        <f>D41*E41</f>
        <v>0</v>
      </c>
      <c r="G41" s="8"/>
    </row>
    <row r="42" spans="1:7" ht="12.75" customHeight="1" thickBot="1" x14ac:dyDescent="0.35">
      <c r="A42" s="82"/>
      <c r="B42" s="53"/>
      <c r="C42"/>
      <c r="D42" s="53"/>
      <c r="E42" s="83"/>
      <c r="F42" s="53"/>
    </row>
    <row r="43" spans="1:7" ht="12.75" customHeight="1" thickBot="1" x14ac:dyDescent="0.35">
      <c r="A43" s="88" t="s">
        <v>52</v>
      </c>
      <c r="B43" s="73" t="s">
        <v>53</v>
      </c>
      <c r="C43" s="417"/>
      <c r="D43" s="85">
        <v>0</v>
      </c>
      <c r="E43" s="89">
        <v>1</v>
      </c>
      <c r="F43" s="77">
        <f>D43*E43</f>
        <v>0</v>
      </c>
      <c r="G43" s="8"/>
    </row>
    <row r="44" spans="1:7" ht="12.75" customHeight="1" thickBot="1" x14ac:dyDescent="0.35">
      <c r="A44" s="90" t="s">
        <v>54</v>
      </c>
      <c r="B44" s="78" t="s">
        <v>53</v>
      </c>
      <c r="C44" s="417"/>
      <c r="D44" s="15">
        <v>0</v>
      </c>
      <c r="E44" s="24">
        <v>1</v>
      </c>
      <c r="F44" s="17">
        <f>D44*E44</f>
        <v>0</v>
      </c>
      <c r="G44" s="8"/>
    </row>
    <row r="45" spans="1:7" ht="12.75" customHeight="1" thickBot="1" x14ac:dyDescent="0.35">
      <c r="A45" s="87" t="s">
        <v>55</v>
      </c>
      <c r="B45" s="80" t="s">
        <v>53</v>
      </c>
      <c r="C45" s="417"/>
      <c r="D45" s="19">
        <v>0</v>
      </c>
      <c r="E45" s="25">
        <v>1</v>
      </c>
      <c r="F45" s="21">
        <f>D45*E45</f>
        <v>0</v>
      </c>
      <c r="G45" s="8"/>
    </row>
    <row r="46" spans="1:7" ht="12.75" customHeight="1" thickBot="1" x14ac:dyDescent="0.35">
      <c r="A46" s="93"/>
      <c r="B46" s="27"/>
      <c r="C46" s="27"/>
      <c r="D46" s="53"/>
      <c r="E46" s="53"/>
      <c r="F46" s="94"/>
    </row>
    <row r="47" spans="1:7" ht="12.75" customHeight="1" thickBot="1" x14ac:dyDescent="0.35">
      <c r="A47" s="95" t="s">
        <v>56</v>
      </c>
      <c r="B47" s="96" t="s">
        <v>53</v>
      </c>
      <c r="C47" s="417"/>
      <c r="D47" s="32">
        <v>0</v>
      </c>
      <c r="E47" s="97">
        <v>1</v>
      </c>
      <c r="F47" s="34">
        <f>D47*E47</f>
        <v>0</v>
      </c>
    </row>
    <row r="48" spans="1:7" ht="12.75" customHeight="1" thickBot="1" x14ac:dyDescent="0.35">
      <c r="A48" s="82"/>
      <c r="B48" s="53"/>
      <c r="C48" s="98"/>
      <c r="D48" s="53"/>
      <c r="E48" s="53"/>
      <c r="F48" s="53"/>
    </row>
    <row r="49" spans="1:7" ht="12.75" customHeight="1" thickBot="1" x14ac:dyDescent="0.35">
      <c r="A49" s="95" t="s">
        <v>57</v>
      </c>
      <c r="B49" s="96" t="s">
        <v>53</v>
      </c>
      <c r="C49" s="417"/>
      <c r="D49" s="32">
        <v>0</v>
      </c>
      <c r="E49" s="33">
        <v>10</v>
      </c>
      <c r="F49" s="34">
        <f>D49*E49</f>
        <v>0</v>
      </c>
      <c r="G49" s="8"/>
    </row>
    <row r="50" spans="1:7" ht="12.75" customHeight="1" thickBot="1" x14ac:dyDescent="0.35">
      <c r="A50" s="82"/>
      <c r="B50" s="53"/>
      <c r="C50"/>
      <c r="D50" s="53"/>
      <c r="E50" s="53"/>
      <c r="F50" s="53"/>
    </row>
    <row r="51" spans="1:7" ht="12.75" customHeight="1" thickBot="1" x14ac:dyDescent="0.35">
      <c r="A51" s="95" t="s">
        <v>58</v>
      </c>
      <c r="B51" s="96" t="s">
        <v>53</v>
      </c>
      <c r="C51" s="417"/>
      <c r="D51" s="32">
        <v>0</v>
      </c>
      <c r="E51" s="33">
        <v>30</v>
      </c>
      <c r="F51" s="34">
        <f>D51*E51</f>
        <v>0</v>
      </c>
      <c r="G51" s="8"/>
    </row>
    <row r="52" spans="1:7" ht="12.75" customHeight="1" x14ac:dyDescent="0.3">
      <c r="A52"/>
      <c r="B52"/>
      <c r="C52"/>
      <c r="D52"/>
      <c r="E52"/>
      <c r="F52"/>
    </row>
    <row r="53" spans="1:7" ht="24.9" customHeight="1" x14ac:dyDescent="0.3">
      <c r="A53" s="36" t="s">
        <v>17</v>
      </c>
      <c r="B53" s="36"/>
      <c r="C53" s="36"/>
      <c r="D53" s="36"/>
      <c r="E53" s="36"/>
      <c r="F53" s="38">
        <f>SUM(F5:F9,F11:F15,F17:F19,F22:F26,F28:F32,F34:F35,F37:F41,F43:F45,F47,F49,F51)</f>
        <v>0</v>
      </c>
    </row>
    <row r="54" spans="1:7" ht="14.4" x14ac:dyDescent="0.3">
      <c r="A54"/>
      <c r="B54"/>
      <c r="C54"/>
      <c r="D54"/>
      <c r="E54"/>
      <c r="F54"/>
    </row>
  </sheetData>
  <mergeCells count="6">
    <mergeCell ref="A28:A32"/>
    <mergeCell ref="A3:F3"/>
    <mergeCell ref="A5:A9"/>
    <mergeCell ref="A11:A15"/>
    <mergeCell ref="A17:A19"/>
    <mergeCell ref="A22:A26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topLeftCell="A5" workbookViewId="0">
      <selection activeCell="C26" sqref="C26"/>
    </sheetView>
  </sheetViews>
  <sheetFormatPr defaultColWidth="8.88671875" defaultRowHeight="14.4" x14ac:dyDescent="0.3"/>
  <cols>
    <col min="1" max="1" width="51.6640625" customWidth="1"/>
    <col min="2" max="2" width="14.44140625" customWidth="1"/>
    <col min="3" max="3" width="18.33203125" customWidth="1"/>
    <col min="4" max="4" width="14.33203125" customWidth="1"/>
    <col min="5" max="5" width="26.21875" customWidth="1"/>
  </cols>
  <sheetData>
    <row r="1" spans="1:6" ht="15.6" x14ac:dyDescent="0.3">
      <c r="A1" s="1" t="s">
        <v>59</v>
      </c>
      <c r="B1" s="99"/>
    </row>
    <row r="2" spans="1:6" ht="15" thickBot="1" x14ac:dyDescent="0.35"/>
    <row r="3" spans="1:6" ht="15" thickBot="1" x14ac:dyDescent="0.35">
      <c r="A3" s="437" t="s">
        <v>60</v>
      </c>
      <c r="B3" s="438"/>
      <c r="C3" s="438"/>
      <c r="D3" s="438"/>
      <c r="E3" s="439"/>
    </row>
    <row r="4" spans="1:6" ht="28.2" thickBot="1" x14ac:dyDescent="0.35">
      <c r="A4" s="39" t="s">
        <v>2</v>
      </c>
      <c r="B4" s="40" t="s">
        <v>302</v>
      </c>
      <c r="C4" s="40" t="s">
        <v>19</v>
      </c>
      <c r="D4" s="42" t="s">
        <v>310</v>
      </c>
      <c r="E4" s="49" t="s">
        <v>33</v>
      </c>
    </row>
    <row r="5" spans="1:6" ht="27.6" x14ac:dyDescent="0.3">
      <c r="A5" s="100" t="s">
        <v>62</v>
      </c>
      <c r="B5" s="73">
        <v>280</v>
      </c>
      <c r="C5" s="85">
        <v>0</v>
      </c>
      <c r="D5" s="101">
        <v>1</v>
      </c>
      <c r="E5" s="77">
        <f t="shared" ref="E5:E11" si="0">C5*D5</f>
        <v>0</v>
      </c>
    </row>
    <row r="6" spans="1:6" ht="27.6" x14ac:dyDescent="0.3">
      <c r="A6" s="102" t="s">
        <v>63</v>
      </c>
      <c r="B6" s="78">
        <v>1</v>
      </c>
      <c r="C6" s="15">
        <v>0</v>
      </c>
      <c r="D6" s="56">
        <v>1</v>
      </c>
      <c r="E6" s="17">
        <f t="shared" si="0"/>
        <v>0</v>
      </c>
    </row>
    <row r="7" spans="1:6" x14ac:dyDescent="0.3">
      <c r="A7" s="102" t="s">
        <v>64</v>
      </c>
      <c r="B7" s="78">
        <v>10</v>
      </c>
      <c r="C7" s="15">
        <v>0</v>
      </c>
      <c r="D7" s="56">
        <v>1</v>
      </c>
      <c r="E7" s="17">
        <f t="shared" si="0"/>
        <v>0</v>
      </c>
    </row>
    <row r="8" spans="1:6" x14ac:dyDescent="0.3">
      <c r="A8" s="102" t="s">
        <v>65</v>
      </c>
      <c r="B8" s="78">
        <v>10</v>
      </c>
      <c r="C8" s="15">
        <v>0</v>
      </c>
      <c r="D8" s="56">
        <v>1</v>
      </c>
      <c r="E8" s="17">
        <f t="shared" si="0"/>
        <v>0</v>
      </c>
    </row>
    <row r="9" spans="1:6" x14ac:dyDescent="0.3">
      <c r="A9" s="102" t="s">
        <v>66</v>
      </c>
      <c r="B9" s="78">
        <v>1</v>
      </c>
      <c r="C9" s="15">
        <v>0</v>
      </c>
      <c r="D9" s="56">
        <v>1</v>
      </c>
      <c r="E9" s="17">
        <f t="shared" si="0"/>
        <v>0</v>
      </c>
    </row>
    <row r="10" spans="1:6" ht="27.6" x14ac:dyDescent="0.3">
      <c r="A10" s="102" t="s">
        <v>67</v>
      </c>
      <c r="B10" s="78">
        <v>1</v>
      </c>
      <c r="C10" s="15">
        <v>0</v>
      </c>
      <c r="D10" s="56">
        <v>1</v>
      </c>
      <c r="E10" s="17">
        <f t="shared" si="0"/>
        <v>0</v>
      </c>
    </row>
    <row r="11" spans="1:6" ht="15" thickBot="1" x14ac:dyDescent="0.35">
      <c r="A11" s="103" t="s">
        <v>68</v>
      </c>
      <c r="B11" s="80">
        <v>1</v>
      </c>
      <c r="C11" s="19">
        <v>0</v>
      </c>
      <c r="D11" s="57">
        <v>1</v>
      </c>
      <c r="E11" s="21">
        <f t="shared" si="0"/>
        <v>0</v>
      </c>
    </row>
    <row r="12" spans="1:6" ht="15" thickBot="1" x14ac:dyDescent="0.35">
      <c r="A12" s="464"/>
      <c r="B12" s="464"/>
      <c r="C12" s="464"/>
      <c r="D12" s="464"/>
      <c r="E12" s="464"/>
      <c r="F12" s="50"/>
    </row>
    <row r="13" spans="1:6" x14ac:dyDescent="0.3">
      <c r="A13" s="100" t="s">
        <v>69</v>
      </c>
      <c r="B13" s="73">
        <v>1</v>
      </c>
      <c r="C13" s="85">
        <v>0</v>
      </c>
      <c r="D13" s="101">
        <v>1</v>
      </c>
      <c r="E13" s="104">
        <f>C13*D13</f>
        <v>0</v>
      </c>
    </row>
    <row r="14" spans="1:6" x14ac:dyDescent="0.3">
      <c r="A14" s="102" t="s">
        <v>70</v>
      </c>
      <c r="B14" s="78">
        <v>1</v>
      </c>
      <c r="C14" s="15">
        <v>0</v>
      </c>
      <c r="D14" s="56">
        <v>1</v>
      </c>
      <c r="E14" s="17">
        <f>C14*D14</f>
        <v>0</v>
      </c>
    </row>
    <row r="15" spans="1:6" ht="28.2" thickBot="1" x14ac:dyDescent="0.35">
      <c r="A15" s="103" t="s">
        <v>71</v>
      </c>
      <c r="B15" s="80">
        <v>1</v>
      </c>
      <c r="C15" s="19">
        <v>0</v>
      </c>
      <c r="D15" s="57">
        <v>1</v>
      </c>
      <c r="E15" s="21">
        <f>C15*D15</f>
        <v>0</v>
      </c>
    </row>
    <row r="16" spans="1:6" ht="15" thickBot="1" x14ac:dyDescent="0.35">
      <c r="A16" s="464"/>
      <c r="B16" s="464"/>
      <c r="C16" s="464"/>
      <c r="D16" s="464"/>
      <c r="E16" s="464"/>
      <c r="F16" s="50"/>
    </row>
    <row r="17" spans="1:6" x14ac:dyDescent="0.3">
      <c r="A17" s="100" t="s">
        <v>72</v>
      </c>
      <c r="B17" s="73">
        <v>100</v>
      </c>
      <c r="C17" s="85">
        <v>0</v>
      </c>
      <c r="D17" s="101">
        <v>1</v>
      </c>
      <c r="E17" s="77">
        <f t="shared" ref="E17:E24" si="1">C17*D17</f>
        <v>0</v>
      </c>
    </row>
    <row r="18" spans="1:6" x14ac:dyDescent="0.3">
      <c r="A18" s="102" t="s">
        <v>73</v>
      </c>
      <c r="B18" s="78">
        <v>100</v>
      </c>
      <c r="C18" s="15">
        <v>0</v>
      </c>
      <c r="D18" s="56">
        <v>1</v>
      </c>
      <c r="E18" s="17">
        <f t="shared" si="1"/>
        <v>0</v>
      </c>
    </row>
    <row r="19" spans="1:6" x14ac:dyDescent="0.3">
      <c r="A19" s="102" t="s">
        <v>74</v>
      </c>
      <c r="B19" s="78">
        <v>100</v>
      </c>
      <c r="C19" s="15">
        <v>0</v>
      </c>
      <c r="D19" s="56">
        <v>1</v>
      </c>
      <c r="E19" s="17">
        <f t="shared" si="1"/>
        <v>0</v>
      </c>
    </row>
    <row r="20" spans="1:6" x14ac:dyDescent="0.3">
      <c r="A20" s="102" t="s">
        <v>75</v>
      </c>
      <c r="B20" s="78">
        <v>100</v>
      </c>
      <c r="C20" s="15">
        <v>0</v>
      </c>
      <c r="D20" s="56">
        <v>1</v>
      </c>
      <c r="E20" s="17">
        <f t="shared" si="1"/>
        <v>0</v>
      </c>
    </row>
    <row r="21" spans="1:6" x14ac:dyDescent="0.3">
      <c r="A21" s="102" t="s">
        <v>76</v>
      </c>
      <c r="B21" s="78">
        <v>100</v>
      </c>
      <c r="C21" s="15">
        <v>0</v>
      </c>
      <c r="D21" s="56">
        <v>1</v>
      </c>
      <c r="E21" s="17">
        <f t="shared" si="1"/>
        <v>0</v>
      </c>
    </row>
    <row r="22" spans="1:6" x14ac:dyDescent="0.3">
      <c r="A22" s="105" t="s">
        <v>77</v>
      </c>
      <c r="B22" s="78">
        <v>10</v>
      </c>
      <c r="C22" s="15">
        <v>0</v>
      </c>
      <c r="D22" s="56">
        <v>1</v>
      </c>
      <c r="E22" s="17">
        <f t="shared" si="1"/>
        <v>0</v>
      </c>
    </row>
    <row r="23" spans="1:6" x14ac:dyDescent="0.3">
      <c r="A23" s="102" t="s">
        <v>78</v>
      </c>
      <c r="B23" s="78">
        <v>10</v>
      </c>
      <c r="C23" s="15">
        <v>0</v>
      </c>
      <c r="D23" s="56">
        <v>1</v>
      </c>
      <c r="E23" s="17">
        <f t="shared" si="1"/>
        <v>0</v>
      </c>
      <c r="F23" s="106"/>
    </row>
    <row r="24" spans="1:6" ht="15" thickBot="1" x14ac:dyDescent="0.35">
      <c r="A24" s="87" t="s">
        <v>79</v>
      </c>
      <c r="B24" s="80">
        <v>10</v>
      </c>
      <c r="C24" s="19">
        <v>0</v>
      </c>
      <c r="D24" s="57">
        <v>1</v>
      </c>
      <c r="E24" s="21">
        <f t="shared" si="1"/>
        <v>0</v>
      </c>
    </row>
    <row r="25" spans="1:6" x14ac:dyDescent="0.3">
      <c r="B25" s="50"/>
      <c r="C25" s="50"/>
      <c r="D25" s="50"/>
      <c r="E25" s="50"/>
    </row>
    <row r="26" spans="1:6" ht="15.6" x14ac:dyDescent="0.3">
      <c r="A26" s="36" t="s">
        <v>17</v>
      </c>
      <c r="B26" s="36"/>
      <c r="C26" s="36"/>
      <c r="D26" s="36"/>
      <c r="E26" s="38">
        <f>SUM(E5:E11,E13:E15,E17:E24)</f>
        <v>0</v>
      </c>
    </row>
    <row r="27" spans="1:6" x14ac:dyDescent="0.3">
      <c r="B27" s="50"/>
      <c r="C27" s="27"/>
      <c r="D27" s="27"/>
      <c r="E27" s="50"/>
    </row>
    <row r="28" spans="1:6" x14ac:dyDescent="0.3">
      <c r="B28" s="50"/>
      <c r="C28" s="27"/>
      <c r="D28" s="27"/>
      <c r="E28" s="50"/>
    </row>
    <row r="29" spans="1:6" x14ac:dyDescent="0.3">
      <c r="B29" s="50"/>
      <c r="C29" s="27"/>
      <c r="D29" s="27"/>
      <c r="E29" s="50"/>
    </row>
    <row r="30" spans="1:6" x14ac:dyDescent="0.3">
      <c r="B30" s="50"/>
      <c r="C30" s="50"/>
      <c r="D30" s="50"/>
      <c r="E30" s="50"/>
    </row>
    <row r="31" spans="1:6" x14ac:dyDescent="0.3">
      <c r="B31" s="50"/>
      <c r="C31" s="50"/>
      <c r="D31" s="50"/>
      <c r="E31" s="50"/>
    </row>
  </sheetData>
  <mergeCells count="3">
    <mergeCell ref="A3:E3"/>
    <mergeCell ref="A12:E12"/>
    <mergeCell ref="A16:E16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1</vt:i4>
      </vt:variant>
    </vt:vector>
  </HeadingPairs>
  <TitlesOfParts>
    <vt:vector size="24" baseType="lpstr">
      <vt:lpstr>Hodnocení</vt:lpstr>
      <vt:lpstr>UTP Cables CAT5e</vt:lpstr>
      <vt:lpstr>UTP Cables CAT6</vt:lpstr>
      <vt:lpstr>FO Patch SM</vt:lpstr>
      <vt:lpstr>FO Patch MM OM 4</vt:lpstr>
      <vt:lpstr>FO Patch MM OM3</vt:lpstr>
      <vt:lpstr>FO Patch LC Uniboot</vt:lpstr>
      <vt:lpstr>Telefonní kabely</vt:lpstr>
      <vt:lpstr>Čistící prostředky</vt:lpstr>
      <vt:lpstr>Stack cable + SFP</vt:lpstr>
      <vt:lpstr>Power cord</vt:lpstr>
      <vt:lpstr>FO MPO SM</vt:lpstr>
      <vt:lpstr>FO MPO MM</vt:lpstr>
      <vt:lpstr>UTP MRJ 21</vt:lpstr>
      <vt:lpstr>FO MTP FPM76</vt:lpstr>
      <vt:lpstr>FO MPO FPM76</vt:lpstr>
      <vt:lpstr>FO FPMHD MPO-MTP</vt:lpstr>
      <vt:lpstr>FO MTP trunk</vt:lpstr>
      <vt:lpstr>FO MPO trunk</vt:lpstr>
      <vt:lpstr>Kabelové rošty a žlaby</vt:lpstr>
      <vt:lpstr>Služby instalaci kabeláže </vt:lpstr>
      <vt:lpstr>Monitorovací zařízení</vt:lpstr>
      <vt:lpstr>Příloha č. 1 Smlouvy</vt:lpstr>
      <vt:lpstr>'Příloha č. 1 Smlouvy'!Oblast_tisku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Monika Ing.</dc:creator>
  <cp:lastModifiedBy>Červenková Monika Ing.</cp:lastModifiedBy>
  <cp:lastPrinted>2020-12-09T15:07:40Z</cp:lastPrinted>
  <dcterms:created xsi:type="dcterms:W3CDTF">2020-08-25T08:26:40Z</dcterms:created>
  <dcterms:modified xsi:type="dcterms:W3CDTF">2021-01-08T14:38:47Z</dcterms:modified>
</cp:coreProperties>
</file>